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470" windowWidth="13455" windowHeight="565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<sst xmlns="http://schemas.openxmlformats.org/spreadsheetml/2006/main" count="33" uniqueCount="28">
  <si>
    <t>Традиционное автомобильное ралли "Мирный Атом 2007"</t>
  </si>
  <si>
    <t xml:space="preserve">ФИНАЛЬНАЯ КЛАССИФИКАЦИЯ </t>
  </si>
  <si>
    <t>Стартовало:</t>
  </si>
  <si>
    <t>"18-"</t>
  </si>
  <si>
    <t>Финишировало:</t>
  </si>
  <si>
    <t>"18+"</t>
  </si>
  <si>
    <t>Всего:</t>
  </si>
  <si>
    <t>№ п/п</t>
  </si>
  <si>
    <t>ст №</t>
  </si>
  <si>
    <t xml:space="preserve">Участник </t>
  </si>
  <si>
    <t>Экипаж</t>
  </si>
  <si>
    <t>Зачет</t>
  </si>
  <si>
    <t>Город</t>
  </si>
  <si>
    <t>Автомобиль</t>
  </si>
  <si>
    <t>Место</t>
  </si>
  <si>
    <t>Время ДС</t>
  </si>
  <si>
    <t>Пенализация дорожная, прочая</t>
  </si>
  <si>
    <t>ВСЕГО</t>
  </si>
  <si>
    <t>Отставание от лидера</t>
  </si>
  <si>
    <t>Отставание от предыдущего</t>
  </si>
  <si>
    <t>абс</t>
  </si>
  <si>
    <t>гр</t>
  </si>
  <si>
    <t>Председатель КСК</t>
  </si>
  <si>
    <t>Спортивный комиссар</t>
  </si>
  <si>
    <t>С.А.Куделькин</t>
  </si>
  <si>
    <t>Д. Мирошниченко</t>
  </si>
  <si>
    <t>А. Марченко</t>
  </si>
  <si>
    <t>СХОД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</si>
</sst>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7" fontId="0" fillId="0" borderId="1" xfId="0" applyNumberForma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7" fontId="0" fillId="0" borderId="0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47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7" fontId="0" fillId="0" borderId="2" xfId="0" applyNumberFormat="1" applyBorder="1" applyAlignment="1">
      <alignment horizontal="center" vertical="center"/>
    </xf>
    <xf numFmtId="47" fontId="0" fillId="0" borderId="3" xfId="0" applyNumberFormat="1" applyBorder="1" applyAlignment="1">
      <alignment horizontal="center" vertical="center"/>
    </xf>
    <xf numFmtId="47" fontId="0" fillId="0" borderId="4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1666875</xdr:colOff>
      <xdr:row>1</xdr:row>
      <xdr:rowOff>219075</xdr:rowOff>
    </xdr:from>
    <xdr:to>
      <xdr:col>5</xdr:col>
      <xdr:colOff>104775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95300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3&#1050;\2007\&#1052;&#1080;&#1088;&#1085;&#1099;&#1081;%20&#1040;&#1090;&#1086;&#1084;\&#1055;&#1088;&#1086;&#1075;&#1088;&#1072;&#1084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секция"/>
      <sheetName val="2 секция"/>
      <sheetName val="ИТОГ ДС1"/>
      <sheetName val="ИТОГ ДС2"/>
      <sheetName val="РД Зрекино ПФ"/>
      <sheetName val="РД Зрекино ПФ2"/>
      <sheetName val="РД Зрекино Ф"/>
      <sheetName val="ВКВ Дорожное"/>
      <sheetName val="пенализация"/>
      <sheetName val="иная пенализация"/>
      <sheetName val="ИТОГ 1-2-3"/>
      <sheetName val="ДС1 Пляж"/>
      <sheetName val="ДС2 Таменгонт"/>
      <sheetName val="ДС4 Лабиринт"/>
      <sheetName val="ДС5 Пляж 2"/>
      <sheetName val="ДС6 Лабиринт 2"/>
      <sheetName val="СписокЗаявлЭкипажей"/>
      <sheetName val="СтартВед"/>
      <sheetName val="явка на ти"/>
      <sheetName val="КомандИтог"/>
      <sheetName val="СписЗаявКом"/>
      <sheetName val="ДорПен"/>
    </sheetNames>
    <sheetDataSet>
      <sheetData sheetId="0">
        <row r="7">
          <cell r="F7">
            <v>0</v>
          </cell>
          <cell r="I7">
            <v>0</v>
          </cell>
          <cell r="M7">
            <v>0</v>
          </cell>
        </row>
        <row r="8">
          <cell r="F8">
            <v>0</v>
          </cell>
          <cell r="I8">
            <v>0</v>
          </cell>
          <cell r="M8">
            <v>0</v>
          </cell>
        </row>
        <row r="9">
          <cell r="F9">
            <v>0</v>
          </cell>
          <cell r="I9">
            <v>0</v>
          </cell>
          <cell r="M9">
            <v>0</v>
          </cell>
        </row>
        <row r="10">
          <cell r="F10">
            <v>0</v>
          </cell>
          <cell r="I10">
            <v>0</v>
          </cell>
          <cell r="M10">
            <v>0</v>
          </cell>
        </row>
        <row r="11">
          <cell r="F11">
            <v>0</v>
          </cell>
          <cell r="I11">
            <v>0</v>
          </cell>
          <cell r="M11">
            <v>0</v>
          </cell>
          <cell r="N11">
            <v>0.004861111111111111</v>
          </cell>
        </row>
        <row r="12">
          <cell r="F12">
            <v>0</v>
          </cell>
          <cell r="I12">
            <v>0</v>
          </cell>
          <cell r="M12">
            <v>0</v>
          </cell>
        </row>
        <row r="13">
          <cell r="F13">
            <v>0</v>
          </cell>
          <cell r="I13">
            <v>0</v>
          </cell>
          <cell r="M13">
            <v>0</v>
          </cell>
        </row>
        <row r="14">
          <cell r="F14">
            <v>0</v>
          </cell>
          <cell r="I14">
            <v>0</v>
          </cell>
          <cell r="M14">
            <v>0</v>
          </cell>
        </row>
        <row r="15">
          <cell r="F15">
            <v>0</v>
          </cell>
          <cell r="I15">
            <v>0</v>
          </cell>
          <cell r="M15">
            <v>0</v>
          </cell>
        </row>
        <row r="16">
          <cell r="F16">
            <v>0</v>
          </cell>
          <cell r="I16">
            <v>0</v>
          </cell>
          <cell r="M16">
            <v>0</v>
          </cell>
        </row>
        <row r="17">
          <cell r="F17">
            <v>0</v>
          </cell>
          <cell r="I17">
            <v>0</v>
          </cell>
          <cell r="M17">
            <v>0</v>
          </cell>
        </row>
        <row r="18">
          <cell r="F18">
            <v>0</v>
          </cell>
          <cell r="I18">
            <v>0</v>
          </cell>
          <cell r="M18">
            <v>0</v>
          </cell>
        </row>
        <row r="19">
          <cell r="F19">
            <v>0</v>
          </cell>
          <cell r="I19">
            <v>0</v>
          </cell>
          <cell r="M19">
            <v>0</v>
          </cell>
        </row>
        <row r="20">
          <cell r="F20">
            <v>0</v>
          </cell>
          <cell r="I20">
            <v>0</v>
          </cell>
          <cell r="M20">
            <v>0</v>
          </cell>
        </row>
        <row r="21">
          <cell r="F21">
            <v>0</v>
          </cell>
          <cell r="I21">
            <v>0</v>
          </cell>
          <cell r="M21">
            <v>0</v>
          </cell>
        </row>
        <row r="22">
          <cell r="F22">
            <v>0</v>
          </cell>
          <cell r="I22">
            <v>0</v>
          </cell>
          <cell r="M22">
            <v>0</v>
          </cell>
        </row>
        <row r="23">
          <cell r="F23">
            <v>0</v>
          </cell>
          <cell r="I23">
            <v>0</v>
          </cell>
          <cell r="M23">
            <v>0.0006944444444444445</v>
          </cell>
          <cell r="N23">
            <v>0.00625</v>
          </cell>
        </row>
        <row r="24">
          <cell r="F24">
            <v>0</v>
          </cell>
          <cell r="I24">
            <v>0</v>
          </cell>
          <cell r="M24">
            <v>0</v>
          </cell>
        </row>
        <row r="25">
          <cell r="F25">
            <v>0</v>
          </cell>
          <cell r="I25">
            <v>0</v>
          </cell>
          <cell r="M25">
            <v>0</v>
          </cell>
        </row>
        <row r="26">
          <cell r="F26">
            <v>0</v>
          </cell>
          <cell r="I26">
            <v>0</v>
          </cell>
          <cell r="M26">
            <v>0</v>
          </cell>
          <cell r="N26">
            <v>0.0006944444444444445</v>
          </cell>
        </row>
        <row r="27">
          <cell r="F27">
            <v>0</v>
          </cell>
          <cell r="I27">
            <v>0</v>
          </cell>
          <cell r="M27">
            <v>0</v>
          </cell>
        </row>
        <row r="28">
          <cell r="F28">
            <v>0</v>
          </cell>
          <cell r="I28">
            <v>0</v>
          </cell>
          <cell r="M28">
            <v>0</v>
          </cell>
        </row>
        <row r="30">
          <cell r="F30">
            <v>0</v>
          </cell>
          <cell r="I30">
            <v>0</v>
          </cell>
          <cell r="M30">
            <v>0</v>
          </cell>
        </row>
      </sheetData>
      <sheetData sheetId="1">
        <row r="7">
          <cell r="F7">
            <v>0</v>
          </cell>
          <cell r="G7">
            <v>0</v>
          </cell>
          <cell r="J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F8">
            <v>0</v>
          </cell>
          <cell r="G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F9">
            <v>0</v>
          </cell>
          <cell r="G9">
            <v>0</v>
          </cell>
          <cell r="J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F10">
            <v>0</v>
          </cell>
          <cell r="G10">
            <v>0</v>
          </cell>
          <cell r="J10">
            <v>0</v>
          </cell>
          <cell r="L10">
            <v>0</v>
          </cell>
          <cell r="M10">
            <v>0</v>
          </cell>
          <cell r="N10">
            <v>0.001388888888888889</v>
          </cell>
        </row>
        <row r="11">
          <cell r="F11">
            <v>0</v>
          </cell>
          <cell r="G11">
            <v>0</v>
          </cell>
          <cell r="J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F13">
            <v>0</v>
          </cell>
          <cell r="G13">
            <v>0</v>
          </cell>
          <cell r="J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F14">
            <v>0</v>
          </cell>
          <cell r="G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F15">
            <v>0</v>
          </cell>
          <cell r="G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F16">
            <v>0</v>
          </cell>
          <cell r="G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F17">
            <v>0</v>
          </cell>
          <cell r="G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F18">
            <v>0</v>
          </cell>
          <cell r="G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F19">
            <v>0</v>
          </cell>
          <cell r="G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F20">
            <v>0</v>
          </cell>
          <cell r="G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F21">
            <v>0</v>
          </cell>
          <cell r="G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>
            <v>0</v>
          </cell>
          <cell r="G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F23">
            <v>0</v>
          </cell>
          <cell r="G23">
            <v>0</v>
          </cell>
          <cell r="J23">
            <v>0.0006944444444444445</v>
          </cell>
          <cell r="L23">
            <v>0</v>
          </cell>
          <cell r="M23">
            <v>0</v>
          </cell>
          <cell r="N23">
            <v>0</v>
          </cell>
        </row>
        <row r="24">
          <cell r="F24">
            <v>0</v>
          </cell>
          <cell r="G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F25">
            <v>0</v>
          </cell>
          <cell r="G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0.00011574074074074073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0</v>
          </cell>
          <cell r="G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F30">
            <v>0</v>
          </cell>
          <cell r="G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2">
        <row r="7">
          <cell r="J7">
            <v>0.002361111111111173</v>
          </cell>
        </row>
        <row r="8">
          <cell r="J8">
            <v>0.002280092592592566</v>
          </cell>
        </row>
        <row r="9">
          <cell r="J9">
            <v>0.00190972222222226</v>
          </cell>
        </row>
        <row r="10">
          <cell r="J10">
            <v>0.0023842592592592323</v>
          </cell>
        </row>
        <row r="11">
          <cell r="J11">
            <v>0.0020486111111111005</v>
          </cell>
        </row>
        <row r="12">
          <cell r="J12">
            <v>0.0020486111111111733</v>
          </cell>
        </row>
        <row r="13">
          <cell r="J13">
            <v>0.0020254629629630444</v>
          </cell>
        </row>
        <row r="14">
          <cell r="J14">
            <v>0.0021643518518518062</v>
          </cell>
        </row>
        <row r="15">
          <cell r="J15">
            <v>0.002071759259259373</v>
          </cell>
        </row>
        <row r="16">
          <cell r="J16">
            <v>0.0016782407407407462</v>
          </cell>
        </row>
        <row r="17">
          <cell r="J17">
            <v>0.002349537037037075</v>
          </cell>
        </row>
        <row r="18">
          <cell r="J18">
            <v>0.0018981481481481588</v>
          </cell>
        </row>
        <row r="19">
          <cell r="J19">
            <v>0.0028587962962961693</v>
          </cell>
        </row>
        <row r="20">
          <cell r="J20">
            <v>0.00192129629629641</v>
          </cell>
        </row>
        <row r="21">
          <cell r="J21">
            <v>0.0038425925925925854</v>
          </cell>
        </row>
        <row r="22">
          <cell r="J22">
            <v>0.002557870370370208</v>
          </cell>
        </row>
        <row r="23">
          <cell r="J23">
            <v>0.003217592592592482</v>
          </cell>
        </row>
        <row r="24">
          <cell r="J24">
            <v>0.0020023148148147363</v>
          </cell>
        </row>
        <row r="25">
          <cell r="J25">
            <v>0.0019907407407407734</v>
          </cell>
        </row>
        <row r="26">
          <cell r="J26">
            <v>0.002164351851851768</v>
          </cell>
        </row>
        <row r="27">
          <cell r="J27">
            <v>0.002291666666666594</v>
          </cell>
        </row>
        <row r="28">
          <cell r="J28">
            <v>0.0022337962962962234</v>
          </cell>
        </row>
        <row r="30">
          <cell r="J30">
            <v>0.004409722222222256</v>
          </cell>
        </row>
      </sheetData>
      <sheetData sheetId="3">
        <row r="7">
          <cell r="H7">
            <v>0.004143518518518519</v>
          </cell>
        </row>
        <row r="8">
          <cell r="H8">
            <v>0.0035995370370370365</v>
          </cell>
        </row>
        <row r="9">
          <cell r="H9">
            <v>0.0030671296296296297</v>
          </cell>
        </row>
        <row r="10">
          <cell r="H10">
            <v>0.0030787037037037033</v>
          </cell>
        </row>
        <row r="11">
          <cell r="H11">
            <v>0.0030092592592592593</v>
          </cell>
        </row>
        <row r="12">
          <cell r="H12">
            <v>0.003310185185185185</v>
          </cell>
        </row>
        <row r="13">
          <cell r="H13">
            <v>0.0032060185185185186</v>
          </cell>
        </row>
        <row r="14">
          <cell r="H14">
            <v>0.003171296296296296</v>
          </cell>
        </row>
        <row r="15">
          <cell r="H15">
            <v>0.0034375</v>
          </cell>
        </row>
        <row r="16">
          <cell r="H16">
            <v>0.0031134259259259257</v>
          </cell>
        </row>
        <row r="17">
          <cell r="H17">
            <v>0.0033912037037037036</v>
          </cell>
        </row>
        <row r="18">
          <cell r="H18">
            <v>0.0032060185185185186</v>
          </cell>
        </row>
        <row r="19">
          <cell r="H19">
            <v>0.003634259259259259</v>
          </cell>
        </row>
        <row r="20">
          <cell r="H20">
            <v>0.0030208333333333333</v>
          </cell>
        </row>
        <row r="21">
          <cell r="H21">
            <v>0.003171296296296296</v>
          </cell>
        </row>
        <row r="22">
          <cell r="H22">
            <v>0.003703703703703704</v>
          </cell>
        </row>
        <row r="23">
          <cell r="H23">
            <v>0.004548611111111111</v>
          </cell>
        </row>
        <row r="24">
          <cell r="H24">
            <v>0.0031365740740740737</v>
          </cell>
        </row>
        <row r="25">
          <cell r="H25">
            <v>0.0032523148148148147</v>
          </cell>
        </row>
        <row r="26">
          <cell r="H26">
            <v>0.003634259259259259</v>
          </cell>
        </row>
        <row r="27">
          <cell r="H27">
            <v>0.0034953703703703705</v>
          </cell>
        </row>
        <row r="28">
          <cell r="H28">
            <v>0.0034374999999999996</v>
          </cell>
        </row>
        <row r="30">
          <cell r="H30">
            <v>0.0030555555555555553</v>
          </cell>
        </row>
      </sheetData>
      <sheetData sheetId="16">
        <row r="8">
          <cell r="B8">
            <v>1</v>
          </cell>
          <cell r="C8" t="str">
            <v>ШЕЯНОВ Олег                                  г. Москва     </v>
          </cell>
          <cell r="D8" t="str">
            <v>Шеянов Олег                                        Дешин Алексей</v>
          </cell>
          <cell r="E8" t="str">
            <v>18+</v>
          </cell>
          <cell r="F8" t="str">
            <v>Москва                   Мытищи</v>
          </cell>
          <cell r="G8" t="str">
            <v>ВАЗ 21140</v>
          </cell>
        </row>
        <row r="9">
          <cell r="B9">
            <v>2</v>
          </cell>
          <cell r="C9" t="str">
            <v>ВАСИЛЬЕВ Сергей                  г. Электросталь, Моск.Обл.</v>
          </cell>
          <cell r="D9" t="str">
            <v>Васильев Сергей                        Кудряшов Александр</v>
          </cell>
          <cell r="E9" t="str">
            <v>18+</v>
          </cell>
          <cell r="F9" t="str">
            <v>Электросталь, МО Реутов, МО</v>
          </cell>
          <cell r="G9" t="str">
            <v>Renault Logan</v>
          </cell>
        </row>
        <row r="10">
          <cell r="B10">
            <v>3</v>
          </cell>
          <cell r="C10" t="str">
            <v>ГРИГОРЬЕВ Владимир                                 г. Гатчина</v>
          </cell>
          <cell r="D10" t="str">
            <v>Григорьев Владимир                  Казьмина Алла</v>
          </cell>
          <cell r="E10" t="str">
            <v>18+</v>
          </cell>
          <cell r="F10" t="str">
            <v>Гатчина                          Гатчина</v>
          </cell>
          <cell r="G10" t="str">
            <v>СЕАЗ 11113</v>
          </cell>
        </row>
        <row r="11">
          <cell r="B11">
            <v>4</v>
          </cell>
          <cell r="C11" t="str">
            <v>МАТЮШИН Дмитрий                                       г. Санкт-Петербург</v>
          </cell>
          <cell r="D11" t="str">
            <v>Филатов Андрей                                  Елисеев Евгений</v>
          </cell>
          <cell r="E11" t="str">
            <v>18+</v>
          </cell>
          <cell r="F11" t="str">
            <v>Санкт-Петербург        Санкт-Петербург</v>
          </cell>
          <cell r="G11" t="str">
            <v>Subaru Legacy</v>
          </cell>
        </row>
        <row r="12">
          <cell r="B12">
            <v>5</v>
          </cell>
          <cell r="C12" t="str">
            <v>ШАШЛОВ Борис                                   г. Химки</v>
          </cell>
          <cell r="D12" t="str">
            <v>Шашлов Борис                   Форафонтов Леонид</v>
          </cell>
          <cell r="E12" t="str">
            <v>18+</v>
          </cell>
          <cell r="F12" t="str">
            <v>Химки, МО             Москва</v>
          </cell>
          <cell r="G12" t="str">
            <v>Subaru Impreza</v>
          </cell>
        </row>
        <row r="13">
          <cell r="B13">
            <v>6</v>
          </cell>
          <cell r="C13" t="str">
            <v>"ШВВМ-"ГАЛАспорт"                        г. Шлиссельбург, ЛО</v>
          </cell>
          <cell r="D13" t="str">
            <v>Буриков Максим                           Козлов Сергей</v>
          </cell>
          <cell r="E13" t="str">
            <v>18+</v>
          </cell>
          <cell r="F13" t="str">
            <v>Санкт-Петербург        Санкт-Петербург</v>
          </cell>
          <cell r="G13" t="str">
            <v>ВАЗ 11193</v>
          </cell>
        </row>
        <row r="14">
          <cell r="B14">
            <v>7</v>
          </cell>
          <cell r="C14" t="str">
            <v>БУРОВА Елена                             г.Москва</v>
          </cell>
          <cell r="D14" t="str">
            <v>Рудаков Николай                                            Бурова Елена</v>
          </cell>
          <cell r="E14" t="str">
            <v>18+</v>
          </cell>
          <cell r="F14" t="str">
            <v>Москва                         Москва</v>
          </cell>
          <cell r="G14" t="str">
            <v>ВАЗ 21093</v>
          </cell>
        </row>
        <row r="15">
          <cell r="B15">
            <v>8</v>
          </cell>
          <cell r="C15" t="str">
            <v>"ШВВМ-"ГАЛАспорт"                        г. Шлиссельбург, ЛО</v>
          </cell>
          <cell r="D15" t="str">
            <v>Белобородов Алексей                             Яковлева Ольга</v>
          </cell>
          <cell r="E15" t="str">
            <v>18+</v>
          </cell>
          <cell r="F15" t="str">
            <v>Санкт-Петербург        Санкт-Петербург</v>
          </cell>
          <cell r="G15" t="str">
            <v>ВАЗ 21083</v>
          </cell>
        </row>
        <row r="16">
          <cell r="B16">
            <v>9</v>
          </cell>
          <cell r="C16" t="str">
            <v>"ШВВМ-"ГАЛАспорт"                        г. Шлиссельбург, ЛО</v>
          </cell>
          <cell r="D16" t="str">
            <v>Леонов Владимир                      Терещенков Валентин</v>
          </cell>
          <cell r="E16" t="str">
            <v>18+</v>
          </cell>
          <cell r="F16" t="str">
            <v>Санкт-Петербург        Санкт-Петербург</v>
          </cell>
          <cell r="G16" t="str">
            <v>ВАЗ 21083</v>
          </cell>
        </row>
        <row r="17">
          <cell r="B17">
            <v>10</v>
          </cell>
          <cell r="C17" t="str">
            <v>КОНОВАЛЕНКО Андрей                              г. Санкт-Петербург</v>
          </cell>
          <cell r="D17" t="str">
            <v>Осадчий Алексей                          Бойцев Илья</v>
          </cell>
          <cell r="E17" t="str">
            <v>18-</v>
          </cell>
          <cell r="F17" t="str">
            <v>Кузьмоловский, ЛО Санкт-Петербург</v>
          </cell>
          <cell r="G17" t="str">
            <v>ВАЗ 2106</v>
          </cell>
        </row>
        <row r="18">
          <cell r="B18">
            <v>11</v>
          </cell>
          <cell r="C18" t="str">
            <v>КСТТ "Экстрим" СПбГПУ                   г. Санкт-Петербург</v>
          </cell>
          <cell r="D18" t="str">
            <v>Александрова Екатерина Синицкий Виталий</v>
          </cell>
          <cell r="E18" t="str">
            <v>18+</v>
          </cell>
          <cell r="F18" t="str">
            <v>Санкт-Петербург        Санкт-Петербург</v>
          </cell>
          <cell r="G18" t="str">
            <v>ВАЗ 2108</v>
          </cell>
        </row>
        <row r="19">
          <cell r="B19">
            <v>12</v>
          </cell>
          <cell r="C19" t="str">
            <v>"ШВВМ-"ГАЛАспорт"                        г. Шлиссельбург, ЛО</v>
          </cell>
          <cell r="D19" t="str">
            <v>Широков Владимир                          Михно Николай</v>
          </cell>
          <cell r="E19" t="str">
            <v>18+</v>
          </cell>
          <cell r="F19" t="str">
            <v>Санкт-Петербург        Санкт-Петербург</v>
          </cell>
          <cell r="G19" t="str">
            <v>Renault Megane</v>
          </cell>
        </row>
        <row r="20">
          <cell r="B20">
            <v>13</v>
          </cell>
          <cell r="C20" t="str">
            <v>КСТТ "Экстрим" СПбГПУ                   г. Санкт-Петербург</v>
          </cell>
          <cell r="D20" t="str">
            <v>Коровай Сергей                         Крылов Юрий</v>
          </cell>
          <cell r="E20" t="str">
            <v>18+</v>
          </cell>
          <cell r="F20" t="str">
            <v>Санкт-Петербург        Санкт-Петербург</v>
          </cell>
          <cell r="G20" t="str">
            <v>ВАЗ 21101</v>
          </cell>
        </row>
        <row r="21">
          <cell r="B21">
            <v>14</v>
          </cell>
          <cell r="C21" t="str">
            <v>Автотранспортный колледж г. Санкт-Петербург</v>
          </cell>
          <cell r="D21" t="str">
            <v>Петровский Валерий                        Захаров Павел</v>
          </cell>
          <cell r="E21" t="str">
            <v>18+</v>
          </cell>
          <cell r="F21" t="str">
            <v>Санкт-Петербург        Санкт-Петербург</v>
          </cell>
          <cell r="G21" t="str">
            <v>ВАЗ 21103</v>
          </cell>
        </row>
        <row r="22">
          <cell r="B22">
            <v>15</v>
          </cell>
          <cell r="C22" t="str">
            <v>КСТТ "Экстрим" СПбГПУ                   г. Санкт-Петербург</v>
          </cell>
          <cell r="D22" t="str">
            <v>Николаев Станислав           Николаева Лидия</v>
          </cell>
          <cell r="E22" t="str">
            <v>18+</v>
          </cell>
          <cell r="F22" t="str">
            <v>Санкт-Петербург        Санкт-Петербург</v>
          </cell>
          <cell r="G22" t="str">
            <v>BMW 325i</v>
          </cell>
        </row>
        <row r="23">
          <cell r="B23">
            <v>16</v>
          </cell>
          <cell r="C23" t="str">
            <v>КСТТ "Экстрим" СПбГПУ                   г. Санкт-Петербург</v>
          </cell>
          <cell r="D23" t="str">
            <v>Насонов Виталий                  Большаков Александр</v>
          </cell>
          <cell r="E23" t="str">
            <v>18+</v>
          </cell>
          <cell r="F23" t="str">
            <v>Санкт-Петербург        Санкт-Петербург</v>
          </cell>
          <cell r="G23" t="str">
            <v>ВАЗ 2107</v>
          </cell>
        </row>
        <row r="24">
          <cell r="B24">
            <v>17</v>
          </cell>
          <cell r="C24" t="str">
            <v>"ШВВМ-"ГАЛАспорт"                        г. Шлиссельбург, ЛО</v>
          </cell>
          <cell r="D24" t="str">
            <v>Докусова Александра Соколов Михаил</v>
          </cell>
          <cell r="E24" t="str">
            <v>18+</v>
          </cell>
          <cell r="F24" t="str">
            <v>Санкт-Петербург        Санкт-Петербург</v>
          </cell>
          <cell r="G24" t="str">
            <v>СЕАЗ 11113-02</v>
          </cell>
        </row>
        <row r="25">
          <cell r="B25">
            <v>18</v>
          </cell>
          <cell r="C25" t="str">
            <v>КОНОВАЛЕНКО Андрей                              г. Санкт-Петербург</v>
          </cell>
          <cell r="D25" t="str">
            <v>Егоров Максим                     Медведев Сергей</v>
          </cell>
          <cell r="E25" t="str">
            <v>18-</v>
          </cell>
          <cell r="F25" t="str">
            <v>Санкт-Петербург        Санкт-Петербург</v>
          </cell>
          <cell r="G25" t="str">
            <v>Ford Mondeo</v>
          </cell>
        </row>
        <row r="26">
          <cell r="B26">
            <v>19</v>
          </cell>
          <cell r="C26" t="str">
            <v>МАТЮШИН Дмитрий                                       г. Санкт-Петербург</v>
          </cell>
          <cell r="D26" t="str">
            <v>Тверитинов Павел                      Шаров Виктор</v>
          </cell>
          <cell r="E26" t="str">
            <v>18+</v>
          </cell>
          <cell r="F26" t="str">
            <v>Санкт-Петербург        Санкт-Петербург</v>
          </cell>
          <cell r="G26" t="str">
            <v>Jeep Grand Cherokee</v>
          </cell>
        </row>
        <row r="27">
          <cell r="B27">
            <v>20</v>
          </cell>
          <cell r="C27" t="str">
            <v>"ШВВМ-"ГАЛАспорт"                        г. Шлиссельбург, ЛО</v>
          </cell>
          <cell r="D27" t="str">
            <v>Никитин Никита                           Яковлев Юрий</v>
          </cell>
          <cell r="E27" t="str">
            <v>18+</v>
          </cell>
          <cell r="F27" t="str">
            <v>Санкт-Петербург        Санкт-Петербург</v>
          </cell>
          <cell r="G27" t="str">
            <v>Subaru Outback</v>
          </cell>
        </row>
        <row r="28">
          <cell r="B28">
            <v>21</v>
          </cell>
          <cell r="D28" t="str">
            <v>Зайков Юрий                             Кольцова Марина</v>
          </cell>
          <cell r="E28" t="str">
            <v>18+</v>
          </cell>
          <cell r="F28" t="str">
            <v>Санкт-Петербург        Санкт-Петербург</v>
          </cell>
          <cell r="G28" t="str">
            <v>Mitsubishi Lancer</v>
          </cell>
        </row>
        <row r="29">
          <cell r="B29">
            <v>22</v>
          </cell>
          <cell r="C29" t="str">
            <v>КСТТ "Экстрим" СПбГПУ                   г. Санкт-Петербург</v>
          </cell>
          <cell r="D29" t="str">
            <v>Дегтярёв Дмитрий                           Сойтанен Михаил</v>
          </cell>
          <cell r="E29" t="str">
            <v>18+</v>
          </cell>
          <cell r="F29" t="str">
            <v>Санкт-Петербург        Санкт-Петербург</v>
          </cell>
          <cell r="G29" t="str">
            <v>ВАЗ 2112</v>
          </cell>
        </row>
        <row r="30">
          <cell r="B30">
            <v>23</v>
          </cell>
          <cell r="C30" t="str">
            <v>КСТТ "Экстрим" СПбГПУ                   г. Санкт-Петербург</v>
          </cell>
          <cell r="D30" t="str">
            <v>Иванов Сергей                         Жуков Михаил</v>
          </cell>
          <cell r="E30" t="str">
            <v>18+</v>
          </cell>
          <cell r="F30" t="str">
            <v>Сосновый Бор,ЛО                Санкт-Петербург</v>
          </cell>
          <cell r="G30" t="str">
            <v>Opel Kadett</v>
          </cell>
        </row>
        <row r="31">
          <cell r="B31">
            <v>24</v>
          </cell>
          <cell r="C31" t="str">
            <v>СПбГАСУ                                  г. Санкт-Петербург</v>
          </cell>
          <cell r="D31" t="str">
            <v>Качур Юрий                               Букин Владислав</v>
          </cell>
          <cell r="E31" t="str">
            <v>18+</v>
          </cell>
          <cell r="F31" t="str">
            <v>Санкт-Петербург        Санкт-Петербург</v>
          </cell>
          <cell r="G31" t="str">
            <v>VW Golf IV</v>
          </cell>
        </row>
        <row r="32">
          <cell r="B32">
            <v>25</v>
          </cell>
          <cell r="C32" t="str">
            <v>КОНОВАЛЕНКО Андрей                              г. Санкт-Петербург</v>
          </cell>
          <cell r="D32" t="str">
            <v>Лебедев Алексей                    Броскин Александр</v>
          </cell>
          <cell r="E32" t="str">
            <v>18+</v>
          </cell>
          <cell r="F32" t="str">
            <v>Сосновый Бор,ЛО                Сосновый Бор,ЛО</v>
          </cell>
          <cell r="G32" t="str">
            <v>ВАЗ 2101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C1">
      <selection activeCell="P13" sqref="P13"/>
    </sheetView>
  </sheetViews>
  <sheetFormatPr defaultColWidth="9.00390625" defaultRowHeight="12.75"/>
  <cols>
    <col min="1" max="1" width="3.00390625" style="0" customWidth="1"/>
    <col min="2" max="2" width="4.00390625" style="0" customWidth="1"/>
    <col min="3" max="3" width="25.125" style="0" customWidth="1"/>
    <col min="4" max="4" width="22.75390625" style="0" customWidth="1"/>
    <col min="5" max="5" width="5.625" style="0" customWidth="1"/>
    <col min="6" max="6" width="17.625" style="0" customWidth="1"/>
    <col min="7" max="7" width="13.75390625" style="0" customWidth="1"/>
    <col min="8" max="9" width="3.75390625" style="0" customWidth="1"/>
    <col min="10" max="10" width="8.375" style="0" customWidth="1"/>
    <col min="11" max="11" width="10.125" style="0" customWidth="1"/>
    <col min="12" max="12" width="7.625" style="0" customWidth="1"/>
    <col min="13" max="13" width="9.00390625" style="0" customWidth="1"/>
    <col min="14" max="14" width="10.75390625" style="0" customWidth="1"/>
  </cols>
  <sheetData>
    <row r="1" spans="1:16" ht="21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"/>
      <c r="P1" s="1"/>
    </row>
    <row r="2" spans="1:16" ht="21.75" customHeight="1">
      <c r="A2" s="1"/>
      <c r="B2" s="1"/>
      <c r="C2" s="29" t="s">
        <v>1</v>
      </c>
      <c r="D2" s="29"/>
      <c r="E2" s="1"/>
      <c r="F2" s="2" t="s">
        <v>2</v>
      </c>
      <c r="G2" s="1" t="s">
        <v>3</v>
      </c>
      <c r="H2" s="27">
        <v>2</v>
      </c>
      <c r="I2" s="27"/>
      <c r="J2" s="31" t="s">
        <v>4</v>
      </c>
      <c r="K2" s="30"/>
      <c r="L2" s="1" t="s">
        <v>3</v>
      </c>
      <c r="M2" s="1">
        <v>2</v>
      </c>
      <c r="N2" s="1"/>
      <c r="O2" s="1"/>
      <c r="P2" s="1"/>
    </row>
    <row r="3" spans="1:16" ht="21.75" customHeight="1">
      <c r="A3" s="1"/>
      <c r="B3" s="1"/>
      <c r="C3" s="30"/>
      <c r="D3" s="30"/>
      <c r="E3" s="1"/>
      <c r="F3" s="2"/>
      <c r="G3" s="1" t="s">
        <v>5</v>
      </c>
      <c r="H3" s="27">
        <v>23</v>
      </c>
      <c r="I3" s="27"/>
      <c r="J3" s="1"/>
      <c r="K3" s="1"/>
      <c r="L3" s="1" t="s">
        <v>5</v>
      </c>
      <c r="M3" s="1">
        <v>21</v>
      </c>
      <c r="N3" s="1"/>
      <c r="O3" s="1"/>
      <c r="P3" s="1"/>
    </row>
    <row r="4" spans="1:16" ht="21.75" customHeight="1">
      <c r="A4" s="1"/>
      <c r="B4" s="1"/>
      <c r="C4" s="3"/>
      <c r="D4" s="3"/>
      <c r="E4" s="1"/>
      <c r="F4" s="2"/>
      <c r="G4" s="1" t="s">
        <v>6</v>
      </c>
      <c r="H4" s="27">
        <v>25</v>
      </c>
      <c r="I4" s="27"/>
      <c r="J4" s="1"/>
      <c r="K4" s="1" t="s">
        <v>6</v>
      </c>
      <c r="L4" s="1"/>
      <c r="M4" s="1">
        <v>23</v>
      </c>
      <c r="N4" s="1"/>
      <c r="O4" s="1"/>
      <c r="P4" s="1"/>
    </row>
    <row r="5" spans="1:16" ht="15.75">
      <c r="A5" s="4"/>
      <c r="B5" s="4"/>
      <c r="C5" s="5"/>
      <c r="D5" s="5"/>
      <c r="E5" s="4"/>
      <c r="F5" s="4"/>
      <c r="H5" s="28"/>
      <c r="I5" s="28"/>
      <c r="J5" s="4"/>
      <c r="K5" s="4"/>
      <c r="M5" s="4"/>
      <c r="N5" s="4"/>
      <c r="O5" s="4"/>
      <c r="P5" s="4"/>
    </row>
    <row r="6" spans="1:16" ht="16.5" customHeight="1">
      <c r="A6" s="22" t="s">
        <v>7</v>
      </c>
      <c r="B6" s="22" t="s">
        <v>8</v>
      </c>
      <c r="C6" s="22" t="s">
        <v>9</v>
      </c>
      <c r="D6" s="22" t="s">
        <v>10</v>
      </c>
      <c r="E6" s="22" t="s">
        <v>11</v>
      </c>
      <c r="F6" s="22" t="s">
        <v>12</v>
      </c>
      <c r="G6" s="22" t="s">
        <v>13</v>
      </c>
      <c r="H6" s="22" t="s">
        <v>14</v>
      </c>
      <c r="I6" s="22"/>
      <c r="J6" s="22" t="s">
        <v>15</v>
      </c>
      <c r="K6" s="22" t="s">
        <v>16</v>
      </c>
      <c r="L6" s="22" t="s">
        <v>17</v>
      </c>
      <c r="M6" s="22" t="s">
        <v>18</v>
      </c>
      <c r="N6" s="22" t="s">
        <v>19</v>
      </c>
      <c r="O6" s="6"/>
      <c r="P6" s="6"/>
    </row>
    <row r="7" spans="1:14" ht="35.25" customHeight="1">
      <c r="A7" s="22"/>
      <c r="B7" s="22"/>
      <c r="C7" s="22"/>
      <c r="D7" s="22"/>
      <c r="E7" s="22"/>
      <c r="F7" s="22"/>
      <c r="G7" s="22"/>
      <c r="H7" s="7" t="s">
        <v>20</v>
      </c>
      <c r="I7" s="7" t="s">
        <v>21</v>
      </c>
      <c r="J7" s="22"/>
      <c r="K7" s="22"/>
      <c r="L7" s="22"/>
      <c r="M7" s="22"/>
      <c r="N7" s="22"/>
    </row>
    <row r="8" spans="1:14" ht="25.5" customHeight="1">
      <c r="A8" s="8">
        <v>1</v>
      </c>
      <c r="B8" s="9">
        <f>'[1]СписокЗаявлЭкипажей'!B18</f>
        <v>11</v>
      </c>
      <c r="C8" s="10" t="str">
        <f>'[1]СписокЗаявлЭкипажей'!C18</f>
        <v>КСТТ "Экстрим" СПбГПУ                   г. Санкт-Петербург</v>
      </c>
      <c r="D8" s="10" t="str">
        <f>'[1]СписокЗаявлЭкипажей'!D18</f>
        <v>Александрова Екатерина Синицкий Виталий</v>
      </c>
      <c r="E8" s="8" t="str">
        <f>'[1]СписокЗаявлЭкипажей'!E18</f>
        <v>18+</v>
      </c>
      <c r="F8" s="10" t="str">
        <f>'[1]СписокЗаявлЭкипажей'!F18</f>
        <v>Санкт-Петербург        Санкт-Петербург</v>
      </c>
      <c r="G8" s="8" t="str">
        <f>'[1]СписокЗаявлЭкипажей'!G18</f>
        <v>ВАЗ 2108</v>
      </c>
      <c r="H8" s="8">
        <v>1</v>
      </c>
      <c r="I8" s="8">
        <v>1</v>
      </c>
      <c r="J8" s="11">
        <f>'[1]ИТОГ ДС1'!J16+'[1]ИТОГ ДС2'!H16</f>
        <v>0.0047916666666666715</v>
      </c>
      <c r="K8" s="12">
        <f>'[1]1 секция'!F16+'[1]1 секция'!I16+'[1]1 секция'!M16+'[1]1 секция'!N16+'[1]2 секция'!F16+'[1]2 секция'!G16+'[1]2 секция'!J16+'[1]2 секция'!L16+'[1]2 секция'!M16+'[1]2 секция'!N16</f>
        <v>0</v>
      </c>
      <c r="L8" s="13">
        <f aca="true" t="shared" si="0" ref="L8:L30">J8+K8</f>
        <v>0.0047916666666666715</v>
      </c>
      <c r="M8" s="13">
        <v>0</v>
      </c>
      <c r="N8" s="13">
        <v>0</v>
      </c>
    </row>
    <row r="9" spans="1:14" ht="25.5" customHeight="1">
      <c r="A9" s="8">
        <v>2</v>
      </c>
      <c r="B9" s="9">
        <f>'[1]СписокЗаявлЭкипажей'!B22</f>
        <v>15</v>
      </c>
      <c r="C9" s="10" t="str">
        <f>'[1]СписокЗаявлЭкипажей'!C22</f>
        <v>КСТТ "Экстрим" СПбГПУ                   г. Санкт-Петербург</v>
      </c>
      <c r="D9" s="10" t="str">
        <f>'[1]СписокЗаявлЭкипажей'!D22</f>
        <v>Николаев Станислав           Николаева Лидия</v>
      </c>
      <c r="E9" s="8" t="str">
        <f>'[1]СписокЗаявлЭкипажей'!E22</f>
        <v>18+</v>
      </c>
      <c r="F9" s="10" t="str">
        <f>'[1]СписокЗаявлЭкипажей'!F22</f>
        <v>Санкт-Петербург        Санкт-Петербург</v>
      </c>
      <c r="G9" s="8" t="str">
        <f>'[1]СписокЗаявлЭкипажей'!G22</f>
        <v>BMW 325i</v>
      </c>
      <c r="H9" s="8">
        <v>2</v>
      </c>
      <c r="I9" s="8">
        <v>2</v>
      </c>
      <c r="J9" s="11">
        <f>'[1]ИТОГ ДС1'!J20+'[1]ИТОГ ДС2'!H20</f>
        <v>0.004942129629629743</v>
      </c>
      <c r="K9" s="12">
        <f>'[1]1 секция'!F20+'[1]1 секция'!I20+'[1]1 секция'!M20+'[1]1 секция'!N20+'[1]2 секция'!F20+'[1]2 секция'!G20+'[1]2 секция'!J20+'[1]2 секция'!L20+'[1]2 секция'!M20+'[1]2 секция'!N20</f>
        <v>0</v>
      </c>
      <c r="L9" s="13">
        <f t="shared" si="0"/>
        <v>0.004942129629629743</v>
      </c>
      <c r="M9" s="13">
        <f>L9-$L$8</f>
        <v>0.00015046296296307177</v>
      </c>
      <c r="N9" s="13">
        <f>L9-L8</f>
        <v>0.00015046296296307177</v>
      </c>
    </row>
    <row r="10" spans="1:14" ht="25.5" customHeight="1">
      <c r="A10" s="8">
        <v>3</v>
      </c>
      <c r="B10" s="9">
        <f>'[1]СписокЗаявлЭкипажей'!B11</f>
        <v>4</v>
      </c>
      <c r="C10" s="10" t="str">
        <f>'[1]СписокЗаявлЭкипажей'!C11</f>
        <v>МАТЮШИН Дмитрий                                       г. Санкт-Петербург</v>
      </c>
      <c r="D10" s="10" t="str">
        <f>'[1]СписокЗаявлЭкипажей'!D11</f>
        <v>Филатов Андрей                                  Елисеев Евгений</v>
      </c>
      <c r="E10" s="8" t="str">
        <f>'[1]СписокЗаявлЭкипажей'!E11</f>
        <v>18+</v>
      </c>
      <c r="F10" s="10" t="str">
        <f>'[1]СписокЗаявлЭкипажей'!F11</f>
        <v>Санкт-Петербург        Санкт-Петербург</v>
      </c>
      <c r="G10" s="8" t="str">
        <f>'[1]СписокЗаявлЭкипажей'!G11</f>
        <v>Subaru Legacy</v>
      </c>
      <c r="H10" s="8">
        <v>3</v>
      </c>
      <c r="I10" s="8">
        <v>3</v>
      </c>
      <c r="J10" s="11">
        <f>'[1]ИТОГ ДС1'!J9+'[1]ИТОГ ДС2'!H9</f>
        <v>0.00497685185185189</v>
      </c>
      <c r="K10" s="12">
        <f>'[1]1 секция'!F9+'[1]1 секция'!I9+'[1]1 секция'!M9+'[1]1 секция'!N9+'[1]2 секция'!F9+'[1]2 секция'!G9+'[1]2 секция'!J9+'[1]2 секция'!L9+'[1]2 секция'!M9+'[1]2 секция'!N9</f>
        <v>0</v>
      </c>
      <c r="L10" s="13">
        <f t="shared" si="0"/>
        <v>0.00497685185185189</v>
      </c>
      <c r="M10" s="13">
        <f aca="true" t="shared" si="1" ref="M10:M30">L10-$L$8</f>
        <v>0.00018518518518521876</v>
      </c>
      <c r="N10" s="13">
        <f aca="true" t="shared" si="2" ref="N10:N30">L10-L9</f>
        <v>3.4722222222146985E-05</v>
      </c>
    </row>
    <row r="11" spans="1:14" ht="25.5" customHeight="1">
      <c r="A11" s="8">
        <v>4</v>
      </c>
      <c r="B11" s="9">
        <f>'[1]СписокЗаявлЭкипажей'!B20</f>
        <v>13</v>
      </c>
      <c r="C11" s="10" t="str">
        <f>'[1]СписокЗаявлЭкипажей'!C20</f>
        <v>КСТТ "Экстрим" СПбГПУ                   г. Санкт-Петербург</v>
      </c>
      <c r="D11" s="10" t="str">
        <f>'[1]СписокЗаявлЭкипажей'!D20</f>
        <v>Коровай Сергей                         Крылов Юрий</v>
      </c>
      <c r="E11" s="8" t="str">
        <f>'[1]СписокЗаявлЭкипажей'!E20</f>
        <v>18+</v>
      </c>
      <c r="F11" s="10" t="str">
        <f>'[1]СписокЗаявлЭкипажей'!F20</f>
        <v>Санкт-Петербург        Санкт-Петербург</v>
      </c>
      <c r="G11" s="8" t="str">
        <f>'[1]СписокЗаявлЭкипажей'!G20</f>
        <v>ВАЗ 21101</v>
      </c>
      <c r="H11" s="8">
        <v>4</v>
      </c>
      <c r="I11" s="8">
        <v>4</v>
      </c>
      <c r="J11" s="11">
        <f>'[1]ИТОГ ДС1'!J18+'[1]ИТОГ ДС2'!H18</f>
        <v>0.005104166666666677</v>
      </c>
      <c r="K11" s="12">
        <f>'[1]1 секция'!F18+'[1]1 секция'!I18+'[1]1 секция'!M18+'[1]1 секция'!N18+'[1]2 секция'!F18+'[1]2 секция'!G18+'[1]2 секция'!J18+'[1]2 секция'!L18+'[1]2 секция'!M18+'[1]2 секция'!N18</f>
        <v>0</v>
      </c>
      <c r="L11" s="13">
        <f t="shared" si="0"/>
        <v>0.005104166666666677</v>
      </c>
      <c r="M11" s="13">
        <f t="shared" si="1"/>
        <v>0.0003125000000000055</v>
      </c>
      <c r="N11" s="13">
        <f t="shared" si="2"/>
        <v>0.00012731481481478672</v>
      </c>
    </row>
    <row r="12" spans="1:14" ht="25.5" customHeight="1">
      <c r="A12" s="8">
        <v>5</v>
      </c>
      <c r="B12" s="9">
        <f>'[1]СписокЗаявлЭкипажей'!B26</f>
        <v>19</v>
      </c>
      <c r="C12" s="10" t="str">
        <f>'[1]СписокЗаявлЭкипажей'!C26</f>
        <v>МАТЮШИН Дмитрий                                       г. Санкт-Петербург</v>
      </c>
      <c r="D12" s="10" t="str">
        <f>'[1]СписокЗаявлЭкипажей'!D26</f>
        <v>Тверитинов Павел                      Шаров Виктор</v>
      </c>
      <c r="E12" s="8" t="str">
        <f>'[1]СписокЗаявлЭкипажей'!E26</f>
        <v>18+</v>
      </c>
      <c r="F12" s="10" t="str">
        <f>'[1]СписокЗаявлЭкипажей'!F26</f>
        <v>Санкт-Петербург        Санкт-Петербург</v>
      </c>
      <c r="G12" s="8" t="str">
        <f>'[1]СписокЗаявлЭкипажей'!G26</f>
        <v>Jeep Grand Cherokee</v>
      </c>
      <c r="H12" s="8">
        <v>5</v>
      </c>
      <c r="I12" s="8">
        <v>5</v>
      </c>
      <c r="J12" s="11">
        <f>'[1]ИТОГ ДС1'!J24+'[1]ИТОГ ДС2'!H24</f>
        <v>0.00513888888888881</v>
      </c>
      <c r="K12" s="12">
        <f>'[1]1 секция'!F24+'[1]1 секция'!I24+'[1]1 секция'!M24+'[1]1 секция'!N24+'[1]2 секция'!F24+'[1]2 секция'!G24+'[1]2 секция'!J24+'[1]2 секция'!L24+'[1]2 секция'!M24+'[1]2 секция'!N24</f>
        <v>0</v>
      </c>
      <c r="L12" s="13">
        <f t="shared" si="0"/>
        <v>0.00513888888888881</v>
      </c>
      <c r="M12" s="13">
        <f t="shared" si="1"/>
        <v>0.0003472222222221386</v>
      </c>
      <c r="N12" s="13">
        <f t="shared" si="2"/>
        <v>3.472222222213311E-05</v>
      </c>
    </row>
    <row r="13" spans="1:14" ht="25.5" customHeight="1">
      <c r="A13" s="8">
        <v>6</v>
      </c>
      <c r="B13" s="9">
        <f>'[1]СписокЗаявлЭкипажей'!B15</f>
        <v>8</v>
      </c>
      <c r="C13" s="10" t="str">
        <f>'[1]СписокЗаявлЭкипажей'!C15</f>
        <v>"ШВВМ-"ГАЛАспорт"                        г. Шлиссельбург, ЛО</v>
      </c>
      <c r="D13" s="10" t="str">
        <f>'[1]СписокЗаявлЭкипажей'!D15</f>
        <v>Белобородов Алексей                             Яковлева Ольга</v>
      </c>
      <c r="E13" s="8" t="str">
        <f>'[1]СписокЗаявлЭкипажей'!E15</f>
        <v>18+</v>
      </c>
      <c r="F13" s="10" t="str">
        <f>'[1]СписокЗаявлЭкипажей'!F15</f>
        <v>Санкт-Петербург        Санкт-Петербург</v>
      </c>
      <c r="G13" s="8" t="str">
        <f>'[1]СписокЗаявлЭкипажей'!G15</f>
        <v>ВАЗ 21083</v>
      </c>
      <c r="H13" s="8">
        <v>6</v>
      </c>
      <c r="I13" s="8">
        <v>6</v>
      </c>
      <c r="J13" s="11">
        <f>'[1]ИТОГ ДС1'!J13+'[1]ИТОГ ДС2'!H13</f>
        <v>0.005231481481481563</v>
      </c>
      <c r="K13" s="12">
        <f>'[1]1 секция'!F13+'[1]1 секция'!I13+'[1]1 секция'!M13+'[1]1 секция'!N13+'[1]2 секция'!F13+'[1]2 секция'!G13+'[1]2 секция'!J13+'[1]2 секция'!L13+'[1]2 секция'!M13+'[1]2 секция'!N13</f>
        <v>0</v>
      </c>
      <c r="L13" s="13">
        <f t="shared" si="0"/>
        <v>0.005231481481481563</v>
      </c>
      <c r="M13" s="13">
        <f t="shared" si="1"/>
        <v>0.0004398148148148911</v>
      </c>
      <c r="N13" s="13">
        <f t="shared" si="2"/>
        <v>9.25925925927525E-05</v>
      </c>
    </row>
    <row r="14" spans="1:14" ht="25.5" customHeight="1">
      <c r="A14" s="8">
        <v>7</v>
      </c>
      <c r="B14" s="9">
        <f>'[1]СписокЗаявлЭкипажей'!B27</f>
        <v>20</v>
      </c>
      <c r="C14" s="10" t="str">
        <f>'[1]СписокЗаявлЭкипажей'!C27</f>
        <v>"ШВВМ-"ГАЛАспорт"                        г. Шлиссельбург, ЛО</v>
      </c>
      <c r="D14" s="10" t="str">
        <f>'[1]СписокЗаявлЭкипажей'!D27</f>
        <v>Никитин Никита                           Яковлев Юрий</v>
      </c>
      <c r="E14" s="8" t="str">
        <f>'[1]СписокЗаявлЭкипажей'!E27</f>
        <v>18+</v>
      </c>
      <c r="F14" s="10" t="str">
        <f>'[1]СписокЗаявлЭкипажей'!F27</f>
        <v>Санкт-Петербург        Санкт-Петербург</v>
      </c>
      <c r="G14" s="8" t="str">
        <f>'[1]СписокЗаявлЭкипажей'!G27</f>
        <v>Subaru Outback</v>
      </c>
      <c r="H14" s="8">
        <v>7</v>
      </c>
      <c r="I14" s="8">
        <v>7</v>
      </c>
      <c r="J14" s="11">
        <f>'[1]ИТОГ ДС1'!J25+'[1]ИТОГ ДС2'!H25</f>
        <v>0.005243055555555588</v>
      </c>
      <c r="K14" s="12">
        <f>'[1]1 секция'!F25+'[1]1 секция'!I25+'[1]1 секция'!M25+'[1]1 секция'!N25+'[1]2 секция'!F25+'[1]2 секция'!G25+'[1]2 секция'!J25+'[1]2 секция'!L25+'[1]2 секция'!M25+'[1]2 секция'!N25</f>
        <v>0</v>
      </c>
      <c r="L14" s="13">
        <f t="shared" si="0"/>
        <v>0.005243055555555588</v>
      </c>
      <c r="M14" s="13">
        <f t="shared" si="1"/>
        <v>0.0004513888888889161</v>
      </c>
      <c r="N14" s="13">
        <f t="shared" si="2"/>
        <v>1.1574074074024998E-05</v>
      </c>
    </row>
    <row r="15" spans="1:14" ht="25.5" customHeight="1">
      <c r="A15" s="8">
        <v>8</v>
      </c>
      <c r="B15" s="9">
        <f>'[1]СписокЗаявлЭкипажей'!B16</f>
        <v>9</v>
      </c>
      <c r="C15" s="10" t="str">
        <f>'[1]СписокЗаявлЭкипажей'!C16</f>
        <v>"ШВВМ-"ГАЛАспорт"                        г. Шлиссельбург, ЛО</v>
      </c>
      <c r="D15" s="10" t="str">
        <f>'[1]СписокЗаявлЭкипажей'!D16</f>
        <v>Леонов Владимир                      Терещенков Валентин</v>
      </c>
      <c r="E15" s="8" t="str">
        <f>'[1]СписокЗаявлЭкипажей'!E16</f>
        <v>18+</v>
      </c>
      <c r="F15" s="10" t="str">
        <f>'[1]СписокЗаявлЭкипажей'!F16</f>
        <v>Санкт-Петербург        Санкт-Петербург</v>
      </c>
      <c r="G15" s="8" t="str">
        <f>'[1]СписокЗаявлЭкипажей'!G16</f>
        <v>ВАЗ 21083</v>
      </c>
      <c r="H15" s="8">
        <v>8</v>
      </c>
      <c r="I15" s="8">
        <v>8</v>
      </c>
      <c r="J15" s="11">
        <f>'[1]ИТОГ ДС1'!J14+'[1]ИТОГ ДС2'!H14</f>
        <v>0.005335648148148102</v>
      </c>
      <c r="K15" s="12">
        <f>'[1]1 секция'!F14+'[1]1 секция'!I14+'[1]1 секция'!M14+'[1]1 секция'!N14+'[1]2 секция'!F14+'[1]2 секция'!G14+'[1]2 секция'!J14+'[1]2 секция'!L14+'[1]2 секция'!M14+'[1]2 секция'!N14</f>
        <v>0</v>
      </c>
      <c r="L15" s="13">
        <f t="shared" si="0"/>
        <v>0.005335648148148102</v>
      </c>
      <c r="M15" s="13">
        <f t="shared" si="1"/>
        <v>0.0005439814814814309</v>
      </c>
      <c r="N15" s="13">
        <f t="shared" si="2"/>
        <v>9.259259259251484E-05</v>
      </c>
    </row>
    <row r="16" spans="1:14" ht="25.5" customHeight="1">
      <c r="A16" s="8">
        <v>9</v>
      </c>
      <c r="B16" s="9">
        <f>'[1]СписокЗаявлЭкипажей'!B14</f>
        <v>7</v>
      </c>
      <c r="C16" s="10" t="str">
        <f>'[1]СписокЗаявлЭкипажей'!C14</f>
        <v>БУРОВА Елена                             г.Москва</v>
      </c>
      <c r="D16" s="10" t="str">
        <f>'[1]СписокЗаявлЭкипажей'!D14</f>
        <v>Рудаков Николай                                            Бурова Елена</v>
      </c>
      <c r="E16" s="8" t="str">
        <f>'[1]СписокЗаявлЭкипажей'!E14</f>
        <v>18+</v>
      </c>
      <c r="F16" s="10" t="str">
        <f>'[1]СписокЗаявлЭкипажей'!F14</f>
        <v>Москва                         Москва</v>
      </c>
      <c r="G16" s="8" t="str">
        <f>'[1]СписокЗаявлЭкипажей'!G14</f>
        <v>ВАЗ 21093</v>
      </c>
      <c r="H16" s="8">
        <v>9</v>
      </c>
      <c r="I16" s="8">
        <v>9</v>
      </c>
      <c r="J16" s="11">
        <f>'[1]ИТОГ ДС1'!J12+'[1]ИТОГ ДС2'!H12</f>
        <v>0.005358796296296358</v>
      </c>
      <c r="K16" s="12">
        <f>'[1]1 секция'!F12+'[1]1 секция'!I12+'[1]1 секция'!M12+'[1]1 секция'!N12+'[1]2 секция'!F12+'[1]2 секция'!G12+'[1]2 секция'!J12+'[1]2 секция'!L12+'[1]2 секция'!M12+'[1]2 секция'!N12</f>
        <v>0</v>
      </c>
      <c r="L16" s="13">
        <f t="shared" si="0"/>
        <v>0.005358796296296358</v>
      </c>
      <c r="M16" s="13">
        <f t="shared" si="1"/>
        <v>0.0005671296296296865</v>
      </c>
      <c r="N16" s="13">
        <f t="shared" si="2"/>
        <v>2.314814814825556E-05</v>
      </c>
    </row>
    <row r="17" spans="1:14" ht="25.5" customHeight="1">
      <c r="A17" s="8">
        <v>10</v>
      </c>
      <c r="B17" s="9">
        <f>'[1]СписокЗаявлЭкипажей'!B17</f>
        <v>10</v>
      </c>
      <c r="C17" s="10" t="str">
        <f>'[1]СписокЗаявлЭкипажей'!C17</f>
        <v>КОНОВАЛЕНКО Андрей                              г. Санкт-Петербург</v>
      </c>
      <c r="D17" s="10" t="str">
        <f>'[1]СписокЗаявлЭкипажей'!D17</f>
        <v>Осадчий Алексей                          Бойцев Илья</v>
      </c>
      <c r="E17" s="8" t="str">
        <f>'[1]СписокЗаявлЭкипажей'!E17</f>
        <v>18-</v>
      </c>
      <c r="F17" s="10" t="str">
        <f>'[1]СписокЗаявлЭкипажей'!F17</f>
        <v>Кузьмоловский, ЛО Санкт-Петербург</v>
      </c>
      <c r="G17" s="8" t="str">
        <f>'[1]СписокЗаявлЭкипажей'!G17</f>
        <v>ВАЗ 2106</v>
      </c>
      <c r="H17" s="8">
        <v>10</v>
      </c>
      <c r="I17" s="8">
        <v>1</v>
      </c>
      <c r="J17" s="11">
        <f>'[1]ИТОГ ДС1'!J15+'[1]ИТОГ ДС2'!H15</f>
        <v>0.005509259259259373</v>
      </c>
      <c r="K17" s="12">
        <f>'[1]1 секция'!F15+'[1]1 секция'!I15+'[1]1 секция'!M15+'[1]1 секция'!N15+'[1]2 секция'!F15+'[1]2 секция'!G15+'[1]2 секция'!J15+'[1]2 секция'!L15+'[1]2 секция'!M15+'[1]2 секция'!N15</f>
        <v>0</v>
      </c>
      <c r="L17" s="13">
        <f t="shared" si="0"/>
        <v>0.005509259259259373</v>
      </c>
      <c r="M17" s="13">
        <f t="shared" si="1"/>
        <v>0.0007175925925927019</v>
      </c>
      <c r="N17" s="13">
        <f t="shared" si="2"/>
        <v>0.0001504629629630154</v>
      </c>
    </row>
    <row r="18" spans="1:14" ht="25.5" customHeight="1">
      <c r="A18" s="8">
        <v>11</v>
      </c>
      <c r="B18" s="9">
        <f>'[1]СписокЗаявлЭкипажей'!B30</f>
        <v>23</v>
      </c>
      <c r="C18" s="10" t="str">
        <f>'[1]СписокЗаявлЭкипажей'!C30</f>
        <v>КСТТ "Экстрим" СПбГПУ                   г. Санкт-Петербург</v>
      </c>
      <c r="D18" s="10" t="str">
        <f>'[1]СписокЗаявлЭкипажей'!D30</f>
        <v>Иванов Сергей                         Жуков Михаил</v>
      </c>
      <c r="E18" s="8" t="str">
        <f>'[1]СписокЗаявлЭкипажей'!E30</f>
        <v>18+</v>
      </c>
      <c r="F18" s="10" t="str">
        <f>'[1]СписокЗаявлЭкипажей'!F30</f>
        <v>Сосновый Бор,ЛО                Санкт-Петербург</v>
      </c>
      <c r="G18" s="8" t="str">
        <f>'[1]СписокЗаявлЭкипажей'!G30</f>
        <v>Opel Kadett</v>
      </c>
      <c r="H18" s="8">
        <v>11</v>
      </c>
      <c r="I18" s="8">
        <v>10</v>
      </c>
      <c r="J18" s="11">
        <f>'[1]ИТОГ ДС1'!J28+'[1]ИТОГ ДС2'!H28</f>
        <v>0.005671296296296223</v>
      </c>
      <c r="K18" s="12">
        <f>'[1]1 секция'!F28+'[1]1 секция'!I28+'[1]1 секция'!M28+'[1]1 секция'!N28+'[1]2 секция'!F28+'[1]2 секция'!G28+'[1]2 секция'!J28+'[1]2 секция'!L28+'[1]2 секция'!M28+'[1]2 секция'!N28</f>
        <v>0</v>
      </c>
      <c r="L18" s="13">
        <f t="shared" si="0"/>
        <v>0.005671296296296223</v>
      </c>
      <c r="M18" s="13">
        <f t="shared" si="1"/>
        <v>0.0008796296296295514</v>
      </c>
      <c r="N18" s="13">
        <f t="shared" si="2"/>
        <v>0.00016203703703684957</v>
      </c>
    </row>
    <row r="19" spans="1:14" ht="25.5" customHeight="1">
      <c r="A19" s="8">
        <v>12</v>
      </c>
      <c r="B19" s="9">
        <f>'[1]СписокЗаявлЭкипажей'!B19</f>
        <v>12</v>
      </c>
      <c r="C19" s="10" t="str">
        <f>'[1]СписокЗаявлЭкипажей'!C19</f>
        <v>"ШВВМ-"ГАЛАспорт"                        г. Шлиссельбург, ЛО</v>
      </c>
      <c r="D19" s="10" t="str">
        <f>'[1]СписокЗаявлЭкипажей'!D19</f>
        <v>Широков Владимир                          Михно Николай</v>
      </c>
      <c r="E19" s="8" t="str">
        <f>'[1]СписокЗаявлЭкипажей'!E19</f>
        <v>18+</v>
      </c>
      <c r="F19" s="10" t="str">
        <f>'[1]СписокЗаявлЭкипажей'!F19</f>
        <v>Санкт-Петербург        Санкт-Петербург</v>
      </c>
      <c r="G19" s="8" t="str">
        <f>'[1]СписокЗаявлЭкипажей'!G19</f>
        <v>Renault Megane</v>
      </c>
      <c r="H19" s="8">
        <v>12</v>
      </c>
      <c r="I19" s="8">
        <v>11</v>
      </c>
      <c r="J19" s="11">
        <f>'[1]ИТОГ ДС1'!J17+'[1]ИТОГ ДС2'!H17</f>
        <v>0.005740740740740779</v>
      </c>
      <c r="K19" s="12">
        <f>'[1]1 секция'!F17+'[1]1 секция'!I17+'[1]1 секция'!M17+'[1]1 секция'!N17+'[1]2 секция'!F17+'[1]2 секция'!G17+'[1]2 секция'!J17+'[1]2 секция'!L17+'[1]2 секция'!M17+'[1]2 секция'!N17</f>
        <v>0</v>
      </c>
      <c r="L19" s="13">
        <f t="shared" si="0"/>
        <v>0.005740740740740779</v>
      </c>
      <c r="M19" s="13">
        <f t="shared" si="1"/>
        <v>0.0009490740740741074</v>
      </c>
      <c r="N19" s="13">
        <f t="shared" si="2"/>
        <v>6.944444444455591E-05</v>
      </c>
    </row>
    <row r="20" spans="1:14" ht="25.5" customHeight="1">
      <c r="A20" s="8">
        <v>13</v>
      </c>
      <c r="B20" s="9">
        <f>'[1]СписокЗаявлЭкипажей'!B10</f>
        <v>3</v>
      </c>
      <c r="C20" s="10" t="str">
        <f>'[1]СписокЗаявлЭкипажей'!C10</f>
        <v>ГРИГОРЬЕВ Владимир                                 г. Гатчина</v>
      </c>
      <c r="D20" s="10" t="str">
        <f>'[1]СписокЗаявлЭкипажей'!D10</f>
        <v>Григорьев Владимир                  Казьмина Алла</v>
      </c>
      <c r="E20" s="8" t="str">
        <f>'[1]СписокЗаявлЭкипажей'!E10</f>
        <v>18+</v>
      </c>
      <c r="F20" s="10" t="str">
        <f>'[1]СписокЗаявлЭкипажей'!F10</f>
        <v>Гатчина                          Гатчина</v>
      </c>
      <c r="G20" s="8" t="str">
        <f>'[1]СписокЗаявлЭкипажей'!G10</f>
        <v>СЕАЗ 11113</v>
      </c>
      <c r="H20" s="8">
        <v>13</v>
      </c>
      <c r="I20" s="8">
        <v>12</v>
      </c>
      <c r="J20" s="11">
        <f>'[1]ИТОГ ДС1'!J8+'[1]ИТОГ ДС2'!H8</f>
        <v>0.005879629629629603</v>
      </c>
      <c r="K20" s="12">
        <f>'[1]1 секция'!F8+'[1]1 секция'!I8+'[1]1 секция'!M8+'[1]1 секция'!N8+'[1]2 секция'!F8+'[1]2 секция'!G8+'[1]2 секция'!J8+'[1]2 секция'!L8+'[1]2 секция'!M8+'[1]2 секция'!N8</f>
        <v>0</v>
      </c>
      <c r="L20" s="13">
        <f t="shared" si="0"/>
        <v>0.005879629629629603</v>
      </c>
      <c r="M20" s="13">
        <f t="shared" si="1"/>
        <v>0.0010879629629629312</v>
      </c>
      <c r="N20" s="13">
        <f t="shared" si="2"/>
        <v>0.00013888888888882386</v>
      </c>
    </row>
    <row r="21" spans="1:14" ht="25.5" customHeight="1">
      <c r="A21" s="8">
        <v>14</v>
      </c>
      <c r="B21" s="9">
        <f>'[1]СписокЗаявлЭкипажей'!B29</f>
        <v>22</v>
      </c>
      <c r="C21" s="10" t="str">
        <f>'[1]СписокЗаявлЭкипажей'!C29</f>
        <v>КСТТ "Экстрим" СПбГПУ                   г. Санкт-Петербург</v>
      </c>
      <c r="D21" s="10" t="str">
        <f>'[1]СписокЗаявлЭкипажей'!D29</f>
        <v>Дегтярёв Дмитрий                           Сойтанен Михаил</v>
      </c>
      <c r="E21" s="8" t="str">
        <f>'[1]СписокЗаявлЭкипажей'!E29</f>
        <v>18+</v>
      </c>
      <c r="F21" s="10" t="str">
        <f>'[1]СписокЗаявлЭкипажей'!F29</f>
        <v>Санкт-Петербург        Санкт-Петербург</v>
      </c>
      <c r="G21" s="8" t="str">
        <f>'[1]СписокЗаявлЭкипажей'!G29</f>
        <v>ВАЗ 2112</v>
      </c>
      <c r="H21" s="8">
        <v>14</v>
      </c>
      <c r="I21" s="8">
        <v>13</v>
      </c>
      <c r="J21" s="11">
        <f>'[1]ИТОГ ДС1'!J27+'[1]ИТОГ ДС2'!H27</f>
        <v>0.005787037037036964</v>
      </c>
      <c r="K21" s="12">
        <f>'[1]1 секция'!F27+'[1]1 секция'!I27+'[1]1 секция'!M27+'[1]1 секция'!N27+'[1]2 секция'!F27+'[1]2 секция'!G27+'[1]2 секция'!J27+'[1]2 секция'!L27+'[1]2 секция'!M27+'[1]2 секция'!N27</f>
        <v>0.00011574074074074073</v>
      </c>
      <c r="L21" s="13">
        <f t="shared" si="0"/>
        <v>0.005902777777777705</v>
      </c>
      <c r="M21" s="13">
        <f t="shared" si="1"/>
        <v>0.0011111111111110333</v>
      </c>
      <c r="N21" s="13">
        <f t="shared" si="2"/>
        <v>2.3148148148102038E-05</v>
      </c>
    </row>
    <row r="22" spans="1:14" ht="25.5" customHeight="1">
      <c r="A22" s="8">
        <v>15</v>
      </c>
      <c r="B22" s="9">
        <f>'[1]СписокЗаявлЭкипажей'!B24</f>
        <v>17</v>
      </c>
      <c r="C22" s="10" t="str">
        <f>'[1]СписокЗаявлЭкипажей'!C24</f>
        <v>"ШВВМ-"ГАЛАспорт"                        г. Шлиссельбург, ЛО</v>
      </c>
      <c r="D22" s="10" t="str">
        <f>'[1]СписокЗаявлЭкипажей'!D24</f>
        <v>Докусова Александра Соколов Михаил</v>
      </c>
      <c r="E22" s="8" t="str">
        <f>'[1]СписокЗаявлЭкипажей'!E24</f>
        <v>18+</v>
      </c>
      <c r="F22" s="10" t="str">
        <f>'[1]СписокЗаявлЭкипажей'!F24</f>
        <v>Санкт-Петербург        Санкт-Петербург</v>
      </c>
      <c r="G22" s="8" t="str">
        <f>'[1]СписокЗаявлЭкипажей'!G24</f>
        <v>СЕАЗ 11113-02</v>
      </c>
      <c r="H22" s="8">
        <v>15</v>
      </c>
      <c r="I22" s="8">
        <v>14</v>
      </c>
      <c r="J22" s="11">
        <f>'[1]ИТОГ ДС1'!J22+'[1]ИТОГ ДС2'!H22</f>
        <v>0.006261574074073912</v>
      </c>
      <c r="K22" s="12">
        <f>'[1]1 секция'!F22+'[1]1 секция'!I22+'[1]1 секция'!M22+'[1]1 секция'!N22+'[1]2 секция'!F22+'[1]2 секция'!G22+'[1]2 секция'!J22+'[1]2 секция'!L22+'[1]2 секция'!M22+'[1]2 секция'!N22</f>
        <v>0</v>
      </c>
      <c r="L22" s="13">
        <f t="shared" si="0"/>
        <v>0.006261574074073912</v>
      </c>
      <c r="M22" s="13">
        <f t="shared" si="1"/>
        <v>0.0014699074074072402</v>
      </c>
      <c r="N22" s="13">
        <f t="shared" si="2"/>
        <v>0.00035879629629620696</v>
      </c>
    </row>
    <row r="23" spans="1:14" ht="25.5" customHeight="1">
      <c r="A23" s="8">
        <v>16</v>
      </c>
      <c r="B23" s="9">
        <f>'[1]СписокЗаявлЭкипажей'!B21</f>
        <v>14</v>
      </c>
      <c r="C23" s="10" t="str">
        <f>'[1]СписокЗаявлЭкипажей'!C21</f>
        <v>Автотранспортный колледж г. Санкт-Петербург</v>
      </c>
      <c r="D23" s="10" t="str">
        <f>'[1]СписокЗаявлЭкипажей'!D21</f>
        <v>Петровский Валерий                        Захаров Павел</v>
      </c>
      <c r="E23" s="8" t="str">
        <f>'[1]СписокЗаявлЭкипажей'!E21</f>
        <v>18+</v>
      </c>
      <c r="F23" s="10" t="str">
        <f>'[1]СписокЗаявлЭкипажей'!F21</f>
        <v>Санкт-Петербург        Санкт-Петербург</v>
      </c>
      <c r="G23" s="8" t="str">
        <f>'[1]СписокЗаявлЭкипажей'!G21</f>
        <v>ВАЗ 21103</v>
      </c>
      <c r="H23" s="8">
        <v>16</v>
      </c>
      <c r="I23" s="8">
        <v>15</v>
      </c>
      <c r="J23" s="11">
        <f>'[1]ИТОГ ДС1'!J19+'[1]ИТОГ ДС2'!H19</f>
        <v>0.006493055555555428</v>
      </c>
      <c r="K23" s="12">
        <f>'[1]1 секция'!F19+'[1]1 секция'!I19+'[1]1 секция'!M19+'[1]1 секция'!N19+'[1]2 секция'!F19+'[1]2 секция'!G19+'[1]2 секция'!J19+'[1]2 секция'!L19+'[1]2 секция'!M19+'[1]2 секция'!N19</f>
        <v>0</v>
      </c>
      <c r="L23" s="13">
        <f t="shared" si="0"/>
        <v>0.006493055555555428</v>
      </c>
      <c r="M23" s="13">
        <f t="shared" si="1"/>
        <v>0.0017013888888887567</v>
      </c>
      <c r="N23" s="13">
        <f t="shared" si="2"/>
        <v>0.0002314814814815165</v>
      </c>
    </row>
    <row r="24" spans="1:14" ht="25.5" customHeight="1">
      <c r="A24" s="8">
        <v>17</v>
      </c>
      <c r="B24" s="9">
        <f>'[1]СписокЗаявлЭкипажей'!B28</f>
        <v>21</v>
      </c>
      <c r="C24" s="10" t="str">
        <f>'[1]СписокЗаявлЭкипажей'!C22</f>
        <v>КСТТ "Экстрим" СПбГПУ                   г. Санкт-Петербург</v>
      </c>
      <c r="D24" s="10" t="str">
        <f>'[1]СписокЗаявлЭкипажей'!D28</f>
        <v>Зайков Юрий                             Кольцова Марина</v>
      </c>
      <c r="E24" s="8" t="str">
        <f>'[1]СписокЗаявлЭкипажей'!E28</f>
        <v>18+</v>
      </c>
      <c r="F24" s="10" t="str">
        <f>'[1]СписокЗаявлЭкипажей'!F28</f>
        <v>Санкт-Петербург        Санкт-Петербург</v>
      </c>
      <c r="G24" s="8" t="str">
        <f>'[1]СписокЗаявлЭкипажей'!G28</f>
        <v>Mitsubishi Lancer</v>
      </c>
      <c r="H24" s="8">
        <v>17</v>
      </c>
      <c r="I24" s="8">
        <v>16</v>
      </c>
      <c r="J24" s="11">
        <f>'[1]ИТОГ ДС1'!J26+'[1]ИТОГ ДС2'!H26</f>
        <v>0.005798611111111027</v>
      </c>
      <c r="K24" s="12">
        <f>'[1]1 секция'!F26+'[1]1 секция'!I26+'[1]1 секция'!M26+'[1]1 секция'!N26+'[1]2 секция'!F26+'[1]2 секция'!G26+'[1]2 секция'!J26+'[1]2 секция'!L26+'[1]2 секция'!M26+'[1]2 секция'!N26</f>
        <v>0.0006944444444444445</v>
      </c>
      <c r="L24" s="13">
        <f t="shared" si="0"/>
        <v>0.006493055555555472</v>
      </c>
      <c r="M24" s="13">
        <f t="shared" si="1"/>
        <v>0.0017013888888888</v>
      </c>
      <c r="N24" s="13">
        <f t="shared" si="2"/>
        <v>4.336808689942018E-17</v>
      </c>
    </row>
    <row r="25" spans="1:14" ht="25.5" customHeight="1">
      <c r="A25" s="8">
        <v>18</v>
      </c>
      <c r="B25" s="9">
        <f>'[1]СписокЗаявлЭкипажей'!B9</f>
        <v>2</v>
      </c>
      <c r="C25" s="10" t="str">
        <f>'[1]СписокЗаявлЭкипажей'!C9</f>
        <v>ВАСИЛЬЕВ Сергей                  г. Электросталь, Моск.Обл.</v>
      </c>
      <c r="D25" s="10" t="str">
        <f>'[1]СписокЗаявлЭкипажей'!D9</f>
        <v>Васильев Сергей                        Кудряшов Александр</v>
      </c>
      <c r="E25" s="8" t="str">
        <f>'[1]СписокЗаявлЭкипажей'!E9</f>
        <v>18+</v>
      </c>
      <c r="F25" s="10" t="str">
        <f>'[1]СписокЗаявлЭкипажей'!F9</f>
        <v>Электросталь, МО Реутов, МО</v>
      </c>
      <c r="G25" s="8" t="str">
        <f>'[1]СписокЗаявлЭкипажей'!G9</f>
        <v>Renault Logan</v>
      </c>
      <c r="H25" s="8">
        <v>18</v>
      </c>
      <c r="I25" s="8">
        <v>17</v>
      </c>
      <c r="J25" s="11">
        <f>'[1]ИТОГ ДС1'!J7+'[1]ИТОГ ДС2'!H7</f>
        <v>0.006504629629629692</v>
      </c>
      <c r="K25" s="12">
        <f>'[1]1 секция'!F7+'[1]1 секция'!I7+'[1]1 секция'!M7+'[1]1 секция'!N7+'[1]2 секция'!F7+'[1]2 секция'!G7+'[1]2 секция'!J7+'[1]2 секция'!L7+'[1]2 секция'!M7+'[1]2 секция'!N7</f>
        <v>0</v>
      </c>
      <c r="L25" s="13">
        <f t="shared" si="0"/>
        <v>0.006504629629629692</v>
      </c>
      <c r="M25" s="13">
        <f t="shared" si="1"/>
        <v>0.0017129629629630203</v>
      </c>
      <c r="N25" s="13">
        <f t="shared" si="2"/>
        <v>1.1574074074220154E-05</v>
      </c>
    </row>
    <row r="26" spans="1:14" ht="25.5" customHeight="1">
      <c r="A26" s="8">
        <v>19</v>
      </c>
      <c r="B26" s="9">
        <f>'[1]СписокЗаявлЭкипажей'!B12</f>
        <v>5</v>
      </c>
      <c r="C26" s="10" t="str">
        <f>'[1]СписокЗаявлЭкипажей'!C12</f>
        <v>ШАШЛОВ Борис                                   г. Химки</v>
      </c>
      <c r="D26" s="10" t="str">
        <f>'[1]СписокЗаявлЭкипажей'!D12</f>
        <v>Шашлов Борис                   Форафонтов Леонид</v>
      </c>
      <c r="E26" s="8" t="str">
        <f>'[1]СписокЗаявлЭкипажей'!E12</f>
        <v>18+</v>
      </c>
      <c r="F26" s="10" t="str">
        <f>'[1]СписокЗаявлЭкипажей'!F12</f>
        <v>Химки, МО             Москва</v>
      </c>
      <c r="G26" s="8" t="str">
        <f>'[1]СписокЗаявлЭкипажей'!G12</f>
        <v>Subaru Impreza</v>
      </c>
      <c r="H26" s="8">
        <v>19</v>
      </c>
      <c r="I26" s="8">
        <v>18</v>
      </c>
      <c r="J26" s="11">
        <f>'[1]ИТОГ ДС1'!J10+'[1]ИТОГ ДС2'!H10</f>
        <v>0.005462962962962935</v>
      </c>
      <c r="K26" s="12">
        <f>'[1]1 секция'!F10+'[1]1 секция'!I10+'[1]1 секция'!M10+'[1]1 секция'!N10+'[1]2 секция'!F10+'[1]2 секция'!G10+'[1]2 секция'!J10+'[1]2 секция'!L10+'[1]2 секция'!M10+'[1]2 секция'!N10</f>
        <v>0.001388888888888889</v>
      </c>
      <c r="L26" s="13">
        <f t="shared" si="0"/>
        <v>0.006851851851851824</v>
      </c>
      <c r="M26" s="13">
        <f t="shared" si="1"/>
        <v>0.0020601851851851528</v>
      </c>
      <c r="N26" s="13">
        <f t="shared" si="2"/>
        <v>0.0003472222222221325</v>
      </c>
    </row>
    <row r="27" spans="1:14" ht="25.5" customHeight="1">
      <c r="A27" s="8">
        <v>20</v>
      </c>
      <c r="B27" s="9">
        <f>'[1]СписокЗаявлЭкипажей'!B23</f>
        <v>16</v>
      </c>
      <c r="C27" s="10" t="str">
        <f>'[1]СписокЗаявлЭкипажей'!C23</f>
        <v>КСТТ "Экстрим" СПбГПУ                   г. Санкт-Петербург</v>
      </c>
      <c r="D27" s="10" t="str">
        <f>'[1]СписокЗаявлЭкипажей'!D23</f>
        <v>Насонов Виталий                  Большаков Александр</v>
      </c>
      <c r="E27" s="8" t="str">
        <f>'[1]СписокЗаявлЭкипажей'!E23</f>
        <v>18+</v>
      </c>
      <c r="F27" s="10" t="str">
        <f>'[1]СписокЗаявлЭкипажей'!F23</f>
        <v>Санкт-Петербург        Санкт-Петербург</v>
      </c>
      <c r="G27" s="8" t="str">
        <f>'[1]СписокЗаявлЭкипажей'!G23</f>
        <v>ВАЗ 2107</v>
      </c>
      <c r="H27" s="8">
        <v>20</v>
      </c>
      <c r="I27" s="8">
        <v>19</v>
      </c>
      <c r="J27" s="11">
        <f>'[1]ИТОГ ДС1'!J21+'[1]ИТОГ ДС2'!H21</f>
        <v>0.007013888888888882</v>
      </c>
      <c r="K27" s="12">
        <f>'[1]1 секция'!F21+'[1]1 секция'!I21+'[1]1 секция'!M21+'[1]1 секция'!N21+'[1]2 секция'!F21+'[1]2 секция'!G21+'[1]2 секция'!J21+'[1]2 секция'!L21+'[1]2 секция'!M21+'[1]2 секция'!N21</f>
        <v>0</v>
      </c>
      <c r="L27" s="13">
        <f t="shared" si="0"/>
        <v>0.007013888888888882</v>
      </c>
      <c r="M27" s="13">
        <f t="shared" si="1"/>
        <v>0.0022222222222222105</v>
      </c>
      <c r="N27" s="13">
        <f t="shared" si="2"/>
        <v>0.00016203703703705774</v>
      </c>
    </row>
    <row r="28" spans="1:14" ht="25.5" customHeight="1">
      <c r="A28" s="8">
        <v>21</v>
      </c>
      <c r="B28" s="9">
        <f>'[1]СписокЗаявлЭкипажей'!B32</f>
        <v>25</v>
      </c>
      <c r="C28" s="10" t="str">
        <f>'[1]СписокЗаявлЭкипажей'!C32</f>
        <v>КОНОВАЛЕНКО Андрей                              г. Санкт-Петербург</v>
      </c>
      <c r="D28" s="10" t="str">
        <f>'[1]СписокЗаявлЭкипажей'!D32</f>
        <v>Лебедев Алексей                    Броскин Александр</v>
      </c>
      <c r="E28" s="8" t="str">
        <f>'[1]СписокЗаявлЭкипажей'!E32</f>
        <v>18+</v>
      </c>
      <c r="F28" s="10" t="str">
        <f>'[1]СписокЗаявлЭкипажей'!F32</f>
        <v>Сосновый Бор,ЛО                Сосновый Бор,ЛО</v>
      </c>
      <c r="G28" s="8" t="str">
        <f>'[1]СписокЗаявлЭкипажей'!G32</f>
        <v>ВАЗ 2101</v>
      </c>
      <c r="H28" s="8">
        <v>21</v>
      </c>
      <c r="I28" s="8">
        <v>20</v>
      </c>
      <c r="J28" s="11">
        <f>'[1]ИТОГ ДС1'!J30+'[1]ИТОГ ДС2'!H30</f>
        <v>0.007465277777777811</v>
      </c>
      <c r="K28" s="12">
        <f>'[1]1 секция'!F30+'[1]1 секция'!I30+'[1]1 секция'!M30+'[1]1 секция'!N30+'[1]2 секция'!F30+'[1]2 секция'!G30+'[1]2 секция'!J30+'[1]2 секция'!L30+'[1]2 секция'!M30+'[1]2 секция'!N30</f>
        <v>0</v>
      </c>
      <c r="L28" s="13">
        <f t="shared" si="0"/>
        <v>0.007465277777777811</v>
      </c>
      <c r="M28" s="13">
        <f t="shared" si="1"/>
        <v>0.0026736111111111396</v>
      </c>
      <c r="N28" s="13">
        <f t="shared" si="2"/>
        <v>0.0004513888888889291</v>
      </c>
    </row>
    <row r="29" spans="1:14" ht="25.5" customHeight="1">
      <c r="A29" s="8">
        <v>22</v>
      </c>
      <c r="B29" s="9">
        <f>'[1]СписокЗаявлЭкипажей'!B13</f>
        <v>6</v>
      </c>
      <c r="C29" s="10" t="str">
        <f>'[1]СписокЗаявлЭкипажей'!C13</f>
        <v>"ШВВМ-"ГАЛАспорт"                        г. Шлиссельбург, ЛО</v>
      </c>
      <c r="D29" s="10" t="str">
        <f>'[1]СписокЗаявлЭкипажей'!D13</f>
        <v>Буриков Максим                           Козлов Сергей</v>
      </c>
      <c r="E29" s="8" t="str">
        <f>'[1]СписокЗаявлЭкипажей'!E13</f>
        <v>18+</v>
      </c>
      <c r="F29" s="10" t="str">
        <f>'[1]СписокЗаявлЭкипажей'!F13</f>
        <v>Санкт-Петербург        Санкт-Петербург</v>
      </c>
      <c r="G29" s="8" t="str">
        <f>'[1]СписокЗаявлЭкипажей'!G13</f>
        <v>ВАЗ 11193</v>
      </c>
      <c r="H29" s="8">
        <v>22</v>
      </c>
      <c r="I29" s="8">
        <v>21</v>
      </c>
      <c r="J29" s="11">
        <f>'[1]ИТОГ ДС1'!J11+'[1]ИТОГ ДС2'!H11</f>
        <v>0.00505787037037036</v>
      </c>
      <c r="K29" s="12">
        <f>'[1]1 секция'!F11+'[1]1 секция'!I11+'[1]1 секция'!M11+'[1]1 секция'!N11+'[1]2 секция'!F11+'[1]2 секция'!G11+'[1]2 секция'!J11+'[1]2 секция'!L11+'[1]2 секция'!M11+'[1]2 секция'!N11</f>
        <v>0.004861111111111111</v>
      </c>
      <c r="L29" s="13">
        <f t="shared" si="0"/>
        <v>0.009918981481481471</v>
      </c>
      <c r="M29" s="13">
        <f t="shared" si="1"/>
        <v>0.0051273148148148</v>
      </c>
      <c r="N29" s="13">
        <f t="shared" si="2"/>
        <v>0.0024537037037036602</v>
      </c>
    </row>
    <row r="30" spans="1:14" ht="25.5" customHeight="1">
      <c r="A30" s="8">
        <v>23</v>
      </c>
      <c r="B30" s="9">
        <f>'[1]СписокЗаявлЭкипажей'!B25</f>
        <v>18</v>
      </c>
      <c r="C30" s="10" t="str">
        <f>'[1]СписокЗаявлЭкипажей'!C25</f>
        <v>КОНОВАЛЕНКО Андрей                              г. Санкт-Петербург</v>
      </c>
      <c r="D30" s="10" t="str">
        <f>'[1]СписокЗаявлЭкипажей'!D25</f>
        <v>Егоров Максим                     Медведев Сергей</v>
      </c>
      <c r="E30" s="8" t="str">
        <f>'[1]СписокЗаявлЭкипажей'!E25</f>
        <v>18-</v>
      </c>
      <c r="F30" s="10" t="str">
        <f>'[1]СписокЗаявлЭкипажей'!F25</f>
        <v>Санкт-Петербург        Санкт-Петербург</v>
      </c>
      <c r="G30" s="8" t="str">
        <f>'[1]СписокЗаявлЭкипажей'!G25</f>
        <v>Ford Mondeo</v>
      </c>
      <c r="H30" s="8">
        <v>23</v>
      </c>
      <c r="I30" s="8">
        <v>2</v>
      </c>
      <c r="J30" s="11">
        <f>'[1]ИТОГ ДС1'!J23+'[1]ИТОГ ДС2'!H23</f>
        <v>0.007766203703703593</v>
      </c>
      <c r="K30" s="12">
        <f>'[1]1 секция'!F23+'[1]1 секция'!I23+'[1]1 секция'!M23+'[1]1 секция'!N23+'[1]2 секция'!F23+'[1]2 секция'!G23+'[1]2 секция'!J23+'[1]2 секция'!L23+'[1]2 секция'!M23+'[1]2 секция'!N23</f>
        <v>0.0076388888888888895</v>
      </c>
      <c r="L30" s="13">
        <f t="shared" si="0"/>
        <v>0.015405092592592482</v>
      </c>
      <c r="M30" s="13">
        <f t="shared" si="1"/>
        <v>0.010613425925925811</v>
      </c>
      <c r="N30" s="13">
        <f t="shared" si="2"/>
        <v>0.005486111111111011</v>
      </c>
    </row>
    <row r="31" spans="1:14" ht="25.5" customHeight="1">
      <c r="A31" s="8">
        <v>24</v>
      </c>
      <c r="B31" s="9">
        <f>'[1]СписокЗаявлЭкипажей'!B8</f>
        <v>1</v>
      </c>
      <c r="C31" s="10" t="str">
        <f>'[1]СписокЗаявлЭкипажей'!C8</f>
        <v>ШЕЯНОВ Олег                                  г. Москва     </v>
      </c>
      <c r="D31" s="10" t="str">
        <f>'[1]СписокЗаявлЭкипажей'!D8</f>
        <v>Шеянов Олег                                        Дешин Алексей</v>
      </c>
      <c r="E31" s="8" t="str">
        <f>'[1]СписокЗаявлЭкипажей'!E8</f>
        <v>18+</v>
      </c>
      <c r="F31" s="10" t="str">
        <f>'[1]СписокЗаявлЭкипажей'!F8</f>
        <v>Москва                   Мытищи</v>
      </c>
      <c r="G31" s="8" t="str">
        <f>'[1]СписокЗаявлЭкипажей'!G8</f>
        <v>ВАЗ 21140</v>
      </c>
      <c r="H31" s="24" t="s">
        <v>27</v>
      </c>
      <c r="I31" s="25"/>
      <c r="J31" s="25"/>
      <c r="K31" s="25"/>
      <c r="L31" s="25"/>
      <c r="M31" s="25"/>
      <c r="N31" s="26"/>
    </row>
    <row r="32" spans="1:14" ht="25.5" customHeight="1">
      <c r="A32" s="8">
        <v>25</v>
      </c>
      <c r="B32" s="9">
        <f>'[1]СписокЗаявлЭкипажей'!B31</f>
        <v>24</v>
      </c>
      <c r="C32" s="10" t="str">
        <f>'[1]СписокЗаявлЭкипажей'!C31</f>
        <v>СПбГАСУ                                  г. Санкт-Петербург</v>
      </c>
      <c r="D32" s="10" t="str">
        <f>'[1]СписокЗаявлЭкипажей'!D31</f>
        <v>Качур Юрий                               Букин Владислав</v>
      </c>
      <c r="E32" s="8" t="str">
        <f>'[1]СписокЗаявлЭкипажей'!E31</f>
        <v>18+</v>
      </c>
      <c r="F32" s="10" t="str">
        <f>'[1]СписокЗаявлЭкипажей'!F31</f>
        <v>Санкт-Петербург        Санкт-Петербург</v>
      </c>
      <c r="G32" s="8" t="str">
        <f>'[1]СписокЗаявлЭкипажей'!G31</f>
        <v>VW Golf IV</v>
      </c>
      <c r="H32" s="24" t="s">
        <v>27</v>
      </c>
      <c r="I32" s="25"/>
      <c r="J32" s="25"/>
      <c r="K32" s="25"/>
      <c r="L32" s="25"/>
      <c r="M32" s="25"/>
      <c r="N32" s="26"/>
    </row>
    <row r="33" spans="1:14" ht="25.5" customHeight="1">
      <c r="A33" s="14"/>
      <c r="B33" s="15"/>
      <c r="C33" s="16"/>
      <c r="D33" s="16"/>
      <c r="E33" s="14"/>
      <c r="F33" s="16"/>
      <c r="G33" s="14"/>
      <c r="H33" s="16"/>
      <c r="I33" s="16"/>
      <c r="J33" s="17"/>
      <c r="K33" s="18"/>
      <c r="L33" s="19"/>
      <c r="M33" s="19"/>
      <c r="N33" s="19"/>
    </row>
    <row r="34" spans="1:14" ht="25.5" customHeight="1">
      <c r="A34" s="14"/>
      <c r="B34" s="15"/>
      <c r="C34" s="16"/>
      <c r="D34" s="18" t="s">
        <v>22</v>
      </c>
      <c r="E34" s="14"/>
      <c r="F34" s="16"/>
      <c r="G34" s="23" t="s">
        <v>24</v>
      </c>
      <c r="H34" s="23"/>
      <c r="I34" s="16"/>
      <c r="J34" s="17"/>
      <c r="K34" s="18"/>
      <c r="L34" s="19"/>
      <c r="M34" s="19"/>
      <c r="N34" s="19"/>
    </row>
    <row r="35" spans="1:14" ht="25.5" customHeight="1">
      <c r="A35" s="14"/>
      <c r="B35" s="15"/>
      <c r="C35" s="16"/>
      <c r="D35" s="21" t="s">
        <v>23</v>
      </c>
      <c r="E35" s="14"/>
      <c r="F35" s="16"/>
      <c r="G35" s="23" t="s">
        <v>25</v>
      </c>
      <c r="H35" s="23"/>
      <c r="I35" s="16"/>
      <c r="J35" s="17"/>
      <c r="K35" s="18"/>
      <c r="L35" s="19"/>
      <c r="M35" s="19"/>
      <c r="N35" s="19"/>
    </row>
    <row r="36" spans="1:14" ht="25.5" customHeight="1">
      <c r="A36" s="14"/>
      <c r="B36" s="15"/>
      <c r="C36" s="16"/>
      <c r="D36" s="21" t="s">
        <v>23</v>
      </c>
      <c r="E36" s="14"/>
      <c r="F36" s="16"/>
      <c r="G36" s="23" t="s">
        <v>26</v>
      </c>
      <c r="H36" s="23"/>
      <c r="I36" s="16"/>
      <c r="J36" s="17"/>
      <c r="K36" s="18"/>
      <c r="L36" s="19"/>
      <c r="M36" s="19"/>
      <c r="N36" s="19"/>
    </row>
    <row r="37" spans="1:14" ht="25.5" customHeight="1">
      <c r="A37" s="14"/>
      <c r="B37" s="15"/>
      <c r="C37" s="16"/>
      <c r="D37" s="16"/>
      <c r="E37" s="14"/>
      <c r="F37" s="16"/>
      <c r="G37" s="14"/>
      <c r="H37" s="16"/>
      <c r="I37" s="16"/>
      <c r="J37" s="17"/>
      <c r="K37" s="18"/>
      <c r="L37" s="19"/>
      <c r="M37" s="19"/>
      <c r="N37" s="19"/>
    </row>
    <row r="38" spans="1:14" ht="25.5" customHeight="1">
      <c r="A38" s="14"/>
      <c r="B38" s="15"/>
      <c r="C38" s="16"/>
      <c r="D38" s="16"/>
      <c r="E38" s="14"/>
      <c r="F38" s="16"/>
      <c r="G38" s="14"/>
      <c r="H38" s="16"/>
      <c r="I38" s="16"/>
      <c r="J38" s="17"/>
      <c r="K38" s="18"/>
      <c r="L38" s="19"/>
      <c r="M38" s="19"/>
      <c r="N38" s="19"/>
    </row>
    <row r="39" spans="1:14" ht="25.5" customHeight="1">
      <c r="A39" s="14"/>
      <c r="B39" s="15"/>
      <c r="C39" s="16"/>
      <c r="D39" s="16"/>
      <c r="E39" s="14"/>
      <c r="F39" s="16"/>
      <c r="G39" s="14"/>
      <c r="H39" s="16"/>
      <c r="I39" s="16"/>
      <c r="J39" s="17"/>
      <c r="K39" s="18"/>
      <c r="L39" s="19"/>
      <c r="M39" s="19"/>
      <c r="N39" s="19"/>
    </row>
    <row r="40" spans="1:14" ht="25.5" customHeight="1">
      <c r="A40" s="14"/>
      <c r="B40" s="15"/>
      <c r="C40" s="16"/>
      <c r="D40" s="16"/>
      <c r="E40" s="14"/>
      <c r="F40" s="16"/>
      <c r="G40" s="14"/>
      <c r="H40" s="16"/>
      <c r="I40" s="16"/>
      <c r="J40" s="17"/>
      <c r="K40" s="18"/>
      <c r="L40" s="19"/>
      <c r="M40" s="19"/>
      <c r="N40" s="19"/>
    </row>
    <row r="41" spans="1:14" ht="24.75" customHeight="1">
      <c r="A41" s="14"/>
      <c r="B41" s="15"/>
      <c r="C41" s="16"/>
      <c r="D41" s="16"/>
      <c r="E41" s="14"/>
      <c r="F41" s="16"/>
      <c r="G41" s="14"/>
      <c r="H41" s="20"/>
      <c r="I41" s="20"/>
      <c r="J41" s="17"/>
      <c r="K41" s="18"/>
      <c r="L41" s="19"/>
      <c r="M41" s="20"/>
      <c r="N41" s="20"/>
    </row>
    <row r="42" spans="1:14" ht="24.75" customHeight="1">
      <c r="A42" s="14"/>
      <c r="B42" s="15"/>
      <c r="C42" s="16"/>
      <c r="D42" s="16"/>
      <c r="E42" s="14"/>
      <c r="F42" s="16"/>
      <c r="G42" s="14"/>
      <c r="H42" s="20"/>
      <c r="I42" s="20"/>
      <c r="J42" s="17"/>
      <c r="K42" s="18"/>
      <c r="L42" s="19"/>
      <c r="M42" s="20"/>
      <c r="N42" s="20"/>
    </row>
    <row r="43" spans="1:14" ht="24" customHeight="1">
      <c r="A43" s="14"/>
      <c r="B43" s="15"/>
      <c r="C43" s="16"/>
      <c r="D43" s="16"/>
      <c r="E43" s="14"/>
      <c r="F43" s="16"/>
      <c r="G43" s="14"/>
      <c r="H43" s="20"/>
      <c r="I43" s="20"/>
      <c r="J43" s="17"/>
      <c r="K43" s="18"/>
      <c r="L43" s="19"/>
      <c r="M43" s="20"/>
      <c r="N43" s="20"/>
    </row>
    <row r="44" spans="1:14" ht="24.75" customHeight="1">
      <c r="A44" s="14"/>
      <c r="B44" s="15"/>
      <c r="C44" s="16"/>
      <c r="D44" s="16"/>
      <c r="E44" s="14"/>
      <c r="F44" s="16"/>
      <c r="G44" s="14"/>
      <c r="H44" s="20"/>
      <c r="I44" s="20"/>
      <c r="J44" s="17"/>
      <c r="K44" s="18"/>
      <c r="L44" s="19"/>
      <c r="M44" s="20"/>
      <c r="N44" s="20"/>
    </row>
    <row r="45" spans="1:14" ht="24.75" customHeight="1">
      <c r="A45" s="14"/>
      <c r="B45" s="15"/>
      <c r="C45" s="16"/>
      <c r="D45" s="16"/>
      <c r="E45" s="14"/>
      <c r="F45" s="16"/>
      <c r="G45" s="14"/>
      <c r="H45" s="20"/>
      <c r="I45" s="20"/>
      <c r="J45" s="17"/>
      <c r="K45" s="18"/>
      <c r="L45" s="19"/>
      <c r="M45" s="20"/>
      <c r="N45" s="20"/>
    </row>
  </sheetData>
  <mergeCells count="25">
    <mergeCell ref="A1:N1"/>
    <mergeCell ref="C2:D3"/>
    <mergeCell ref="H2:I2"/>
    <mergeCell ref="J2:K2"/>
    <mergeCell ref="H3:I3"/>
    <mergeCell ref="H4:I4"/>
    <mergeCell ref="H5:I5"/>
    <mergeCell ref="A6:A7"/>
    <mergeCell ref="B6:B7"/>
    <mergeCell ref="C6:C7"/>
    <mergeCell ref="D6:D7"/>
    <mergeCell ref="E6:E7"/>
    <mergeCell ref="F6:F7"/>
    <mergeCell ref="G6:G7"/>
    <mergeCell ref="H6:I6"/>
    <mergeCell ref="N6:N7"/>
    <mergeCell ref="G34:H34"/>
    <mergeCell ref="G35:H35"/>
    <mergeCell ref="G36:H36"/>
    <mergeCell ref="H32:N32"/>
    <mergeCell ref="H31:N31"/>
    <mergeCell ref="J6:J7"/>
    <mergeCell ref="K6:K7"/>
    <mergeCell ref="L6:L7"/>
    <mergeCell ref="M6:M7"/>
  </mergeCells>
  <printOptions/>
  <pageMargins left="0.46" right="0.12" top="0.57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Komp</cp:lastModifiedBy>
  <cp:lastPrinted>2007-10-27T17:15:26Z</cp:lastPrinted>
  <dcterms:created xsi:type="dcterms:W3CDTF">2007-10-27T17:05:46Z</dcterms:created>
  <dcterms:modified xsi:type="dcterms:W3CDTF">2007-10-27T20:36:05Z</dcterms:modified>
  <cp:category/>
  <cp:version/>
  <cp:contentType/>
  <cp:contentStatus/>
</cp:coreProperties>
</file>